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codeName="Denne_projektmappe" defaultThemeVersion="124226"/>
  <mc:AlternateContent xmlns:mc="http://schemas.openxmlformats.org/markup-compatibility/2006">
    <mc:Choice Requires="x15">
      <x15ac:absPath xmlns:x15ac="http://schemas.microsoft.com/office/spreadsheetml/2010/11/ac" url="https://halftone.sharepoint.com/sites/WTCAdvokaterne-Kunder/Delte dokumenter/Kunder/Danske fodterapeuter/"/>
    </mc:Choice>
  </mc:AlternateContent>
  <xr:revisionPtr revIDLastSave="180" documentId="13_ncr:1_{B585E354-222A-480E-AD04-12B191038E9E}" xr6:coauthVersionLast="45" xr6:coauthVersionMax="45" xr10:uidLastSave="{123FC8B9-456C-4596-B3E5-37110F9F1105}"/>
  <bookViews>
    <workbookView xWindow="-120" yWindow="-120" windowWidth="29040" windowHeight="15840" activeTab="3" xr2:uid="{00000000-000D-0000-FFFF-FFFF00000000}"/>
  </bookViews>
  <sheets>
    <sheet name="FORSIDE" sheetId="10" r:id="rId1"/>
    <sheet name="Fortegnelse (mapping)" sheetId="8" r:id="rId2"/>
    <sheet name="Fortegnelse (modtagere)" sheetId="13" r:id="rId3"/>
    <sheet name="Risikostyring" sheetId="1" r:id="rId4"/>
    <sheet name="Risikoberegning" sheetId="9" r:id="rId5"/>
    <sheet name="Kontroller" sheetId="4" r:id="rId6"/>
    <sheet name="Databehandleraftaler" sheetId="7" r:id="rId7"/>
    <sheet name="GDPR log" sheetId="11" r:id="rId8"/>
    <sheet name="Data" sheetId="2" state="hidden" r:id="rId9"/>
  </sheets>
  <definedNames>
    <definedName name="_xlnm._FilterDatabase" localSheetId="5" hidden="1">Kontroller!$B$7:$E$27</definedName>
    <definedName name="_xlnm._FilterDatabase" localSheetId="3" hidden="1">Risikostyring!$D$7:$N$32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 i="1" l="1"/>
  <c r="L18" i="1"/>
  <c r="L19" i="1"/>
  <c r="L20" i="1"/>
  <c r="L21" i="1"/>
  <c r="L22" i="1"/>
  <c r="L27" i="1"/>
  <c r="L28" i="1"/>
  <c r="L29" i="1"/>
  <c r="L30" i="1"/>
  <c r="L31" i="1"/>
  <c r="L32" i="1"/>
  <c r="L33" i="1"/>
  <c r="L34" i="1"/>
  <c r="L35" i="1"/>
  <c r="L36" i="1"/>
  <c r="L37" i="1"/>
  <c r="L38" i="1"/>
  <c r="L39" i="1"/>
  <c r="L40" i="1"/>
  <c r="L41" i="1"/>
  <c r="L42" i="1"/>
  <c r="L43" i="1"/>
  <c r="L44" i="1"/>
  <c r="L45" i="1"/>
  <c r="L10" i="1"/>
  <c r="L11" i="1"/>
  <c r="L12" i="1"/>
  <c r="L13" i="1"/>
  <c r="L14" i="1"/>
  <c r="L15" i="1"/>
  <c r="L16" i="1"/>
  <c r="L9" i="1"/>
  <c r="D22" i="10" l="1"/>
  <c r="B22" i="10"/>
  <c r="L8" i="1" l="1"/>
  <c r="A32" i="13" l="1"/>
  <c r="A29" i="13"/>
  <c r="A31" i="13"/>
  <c r="A36" i="13"/>
  <c r="D29" i="10" l="1"/>
  <c r="T45" i="1" l="1"/>
  <c r="T44" i="1"/>
  <c r="T43" i="1"/>
  <c r="T42" i="1"/>
  <c r="T41" i="1"/>
  <c r="T40" i="1"/>
  <c r="T39" i="1"/>
  <c r="T38" i="1"/>
  <c r="T37" i="1"/>
  <c r="T36" i="1"/>
  <c r="T35" i="1"/>
  <c r="T34" i="1"/>
  <c r="T33" i="1" l="1"/>
  <c r="N55" i="7" l="1"/>
  <c r="I55" i="7"/>
  <c r="N54" i="7"/>
  <c r="I54" i="7"/>
  <c r="N53" i="7"/>
  <c r="M53" i="7" s="1"/>
  <c r="I53" i="7"/>
  <c r="N50" i="7"/>
  <c r="I50" i="7"/>
  <c r="N49" i="7"/>
  <c r="I49" i="7"/>
  <c r="N48" i="7"/>
  <c r="M48" i="7" s="1"/>
  <c r="I48" i="7"/>
  <c r="N45" i="7"/>
  <c r="I45" i="7"/>
  <c r="N44" i="7"/>
  <c r="I44" i="7"/>
  <c r="N43" i="7"/>
  <c r="M43" i="7" s="1"/>
  <c r="I43" i="7"/>
  <c r="N40" i="7" l="1"/>
  <c r="I40" i="7"/>
  <c r="N39" i="7"/>
  <c r="I39" i="7"/>
  <c r="N38" i="7"/>
  <c r="I38" i="7"/>
  <c r="N35" i="7"/>
  <c r="I35" i="7"/>
  <c r="N34" i="7"/>
  <c r="I34" i="7"/>
  <c r="N33" i="7"/>
  <c r="I33" i="7"/>
  <c r="N30" i="7"/>
  <c r="I30" i="7"/>
  <c r="N29" i="7"/>
  <c r="I29" i="7"/>
  <c r="N28" i="7"/>
  <c r="I28" i="7"/>
  <c r="N25" i="7"/>
  <c r="I25" i="7"/>
  <c r="N24" i="7"/>
  <c r="I24" i="7"/>
  <c r="N23" i="7"/>
  <c r="M23" i="7" s="1"/>
  <c r="I23" i="7"/>
  <c r="N20" i="7"/>
  <c r="I20" i="7"/>
  <c r="N19" i="7"/>
  <c r="I19" i="7"/>
  <c r="N18" i="7"/>
  <c r="M18" i="7" s="1"/>
  <c r="I18" i="7"/>
  <c r="N15" i="7"/>
  <c r="I15" i="7"/>
  <c r="N14" i="7"/>
  <c r="I14" i="7"/>
  <c r="N13" i="7"/>
  <c r="I13" i="7"/>
  <c r="M38" i="7" l="1"/>
  <c r="M33" i="7"/>
  <c r="M13" i="7"/>
  <c r="M28" i="7"/>
  <c r="I8" i="7"/>
  <c r="N10" i="7"/>
  <c r="I10" i="7"/>
  <c r="N9" i="7" l="1"/>
  <c r="N8" i="7"/>
  <c r="M8" i="7" l="1"/>
  <c r="I9" i="7"/>
  <c r="T9" i="1"/>
  <c r="T10" i="1"/>
  <c r="T11" i="1"/>
  <c r="T12" i="1"/>
  <c r="T13" i="1"/>
  <c r="T14" i="1"/>
  <c r="T15" i="1"/>
  <c r="T16" i="1"/>
  <c r="T17" i="1"/>
  <c r="T18" i="1"/>
  <c r="T19" i="1"/>
  <c r="T22" i="1"/>
  <c r="T27" i="1"/>
  <c r="T28" i="1"/>
  <c r="T29" i="1"/>
  <c r="T30" i="1"/>
  <c r="T32" i="1"/>
  <c r="T8" i="1"/>
  <c r="H22" i="10" l="1"/>
  <c r="B29" i="10"/>
  <c r="F2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A6" authorId="0" shapeId="0" xr:uid="{B45B2BFA-9610-4253-B6B5-25D9A837C451}">
      <text>
        <r>
          <rPr>
            <sz val="10"/>
            <color indexed="81"/>
            <rFont val="Calibri"/>
            <family val="2"/>
            <scheme val="minor"/>
          </rPr>
          <t xml:space="preserve">De registrerede er de personer, som I behandler og opbevarer persondata om.
</t>
        </r>
      </text>
    </comment>
    <comment ref="B6" authorId="0" shapeId="0" xr:uid="{3F5DDC0B-CA23-4D91-A2A6-97EEDDD03914}">
      <text>
        <r>
          <rPr>
            <sz val="10"/>
            <color indexed="81"/>
            <rFont val="Calibri"/>
            <family val="2"/>
            <scheme val="minor"/>
          </rPr>
          <t>Her udspecificeres hvor I behandler og opbevarer persondata fra de registrerede. Det kan være alt fra lokalt op computeren (C drev), i arkivskabe på kontoret, hos lønfirmaet, pensionsselskabet osv.</t>
        </r>
      </text>
    </comment>
    <comment ref="C6" authorId="0" shapeId="0" xr:uid="{E564E212-9BD6-48A7-A109-5EE188CDCF38}">
      <text>
        <r>
          <rPr>
            <sz val="10"/>
            <color indexed="81"/>
            <rFont val="Calibri"/>
            <family val="2"/>
            <scheme val="minor"/>
          </rPr>
          <t xml:space="preserve">Her indsættes de oplysninger, som opbevares/behandles om de registrerede.
</t>
        </r>
      </text>
    </comment>
    <comment ref="D6" authorId="0" shapeId="0" xr:uid="{352AB1A7-FF3C-4C81-9A4F-0ABE92EC9385}">
      <text>
        <r>
          <rPr>
            <b/>
            <sz val="10"/>
            <color indexed="81"/>
            <rFont val="Calibri"/>
            <family val="2"/>
            <scheme val="minor"/>
          </rPr>
          <t>Persondata klasser</t>
        </r>
        <r>
          <rPr>
            <b/>
            <sz val="9"/>
            <color indexed="81"/>
            <rFont val="Tahoma"/>
            <family val="2"/>
          </rPr>
          <t xml:space="preserve">
</t>
        </r>
        <r>
          <rPr>
            <sz val="10"/>
            <color indexed="81"/>
            <rFont val="Calibri"/>
            <family val="2"/>
            <scheme val="minor"/>
          </rPr>
          <t xml:space="preserve">
Hvilke typer af persondata behandler og opbevarer vi om de registrerede.</t>
        </r>
        <r>
          <rPr>
            <sz val="9"/>
            <color indexed="81"/>
            <rFont val="Tahoma"/>
            <family val="2"/>
          </rPr>
          <t xml:space="preserve">
</t>
        </r>
      </text>
    </comment>
    <comment ref="G6" authorId="0" shapeId="0" xr:uid="{8F5DC2B4-FB43-4BED-B4F5-122C40D90678}">
      <text>
        <r>
          <rPr>
            <sz val="10"/>
            <color indexed="81"/>
            <rFont val="Calibri"/>
            <family val="2"/>
            <scheme val="minor"/>
          </rPr>
          <t>Her defineres formålet med behandlingen. Husk at man ikke må opbevare persondata uden en legitim grund.</t>
        </r>
      </text>
    </comment>
    <comment ref="H6" authorId="0" shapeId="0" xr:uid="{08D1B754-BB7B-42B8-82E8-89599578ADD1}">
      <text>
        <r>
          <rPr>
            <sz val="10"/>
            <color indexed="81"/>
            <rFont val="Calibri"/>
            <family val="2"/>
          </rPr>
          <t xml:space="preserve">Beskriv hvor oplysninger kommer fra - eks. Medarbejderne selv, samarbejdspartnere, hjemmeside osv.
</t>
        </r>
      </text>
    </comment>
    <comment ref="I6" authorId="0" shapeId="0" xr:uid="{7892F7B0-9F20-4DF4-96D9-FB0646CC483C}">
      <text>
        <r>
          <rPr>
            <sz val="10"/>
            <color indexed="81"/>
            <rFont val="Calibri"/>
            <family val="2"/>
          </rPr>
          <t xml:space="preserve">Beskriv hvor længe oplysningerne opbevares - dette er bestemt i persondatapolitikken.
</t>
        </r>
      </text>
    </comment>
    <comment ref="J6" authorId="0" shapeId="0" xr:uid="{3A0DDC62-B480-4C32-A9E7-2B35DFD08F4D}">
      <text>
        <r>
          <rPr>
            <sz val="10"/>
            <color indexed="81"/>
            <rFont val="Calibri"/>
            <family val="2"/>
            <scheme val="minor"/>
          </rPr>
          <t xml:space="preserve">Beskriv hvem der modtager personoplysningerne (persondata).
Dette udspecificeres i fanebladet "Fortegnelse (modtagere)".
</t>
        </r>
      </text>
    </comment>
    <comment ref="K6" authorId="0" shapeId="0" xr:uid="{B9991E19-163C-4A97-A66D-384AEC8A7043}">
      <text>
        <r>
          <rPr>
            <sz val="10"/>
            <color indexed="81"/>
            <rFont val="Calibri"/>
            <family val="2"/>
          </rPr>
          <t xml:space="preserve">Sættes til Ja hvis persondata overføres til lande udenfor EU - dette kan eks. være lande som Norge, Schweiz, USA, Australien, Singapore osv. 
</t>
        </r>
      </text>
    </comment>
    <comment ref="D7" authorId="0" shapeId="0" xr:uid="{E2107C12-DF2A-4FF2-8D82-66764C17DAB1}">
      <text>
        <r>
          <rPr>
            <b/>
            <sz val="10"/>
            <color indexed="81"/>
            <rFont val="Calibri"/>
            <family val="2"/>
            <scheme val="minor"/>
          </rPr>
          <t>Hvad er alm. persondata?</t>
        </r>
        <r>
          <rPr>
            <sz val="10"/>
            <color indexed="81"/>
            <rFont val="Calibri"/>
            <family val="2"/>
            <scheme val="minor"/>
          </rPr>
          <t xml:space="preserve">
Enhver form for information om en identificeret eller identificerbar fysisk person (»den registrerede«); ved identificerbar fysisk person forstås en fysisk person, der direkte eller indirekte kan identificeres, navnlig ved en identifikator som f.eks. et navn, et identifikationsnummer, lokaliseringsdata, en onlineidentifikator eller et /flere elementer, der er særlige for denne fysiske persons fysiske, fysiologiske, genetiske, psykiske, økonomiske, kulturelle eller sociale identitet.</t>
        </r>
      </text>
    </comment>
    <comment ref="E7" authorId="0" shapeId="0" xr:uid="{952D5C6A-FDE2-4CFC-BB52-E07FAB76BA05}">
      <text>
        <r>
          <rPr>
            <b/>
            <sz val="10"/>
            <color indexed="81"/>
            <rFont val="Calibri"/>
            <family val="2"/>
            <scheme val="minor"/>
          </rPr>
          <t>Hvad er fortrolige oplysninger (særlig kategori)?</t>
        </r>
        <r>
          <rPr>
            <sz val="10"/>
            <color indexed="81"/>
            <rFont val="Calibri"/>
            <family val="2"/>
            <scheme val="minor"/>
          </rPr>
          <t xml:space="preserve">
Fortrolige oplysninger er en særlig kategori af oplysninger, der ikke nævnes udtrykkeligt i databeskyttelsesreglerne, men hvor særlige beskyttelsesbehov kan have betydning ved anvendelsen af databeskyttelsesreglerne. Fortrolige oplysninger, vil endvidere ofte være underlagt særregulering i anden lovgivning. Personnummer (CPR-nummer) er en fortrolig oplysning, der er særskilt reguleret i databeskyttelsesloven.</t>
        </r>
        <r>
          <rPr>
            <sz val="9"/>
            <color indexed="81"/>
            <rFont val="Tahoma"/>
            <family val="2"/>
          </rPr>
          <t xml:space="preserve">
</t>
        </r>
      </text>
    </comment>
    <comment ref="F7" authorId="0" shapeId="0" xr:uid="{B28CEEEF-99B3-4821-BE48-260CC5A844E0}">
      <text>
        <r>
          <rPr>
            <b/>
            <sz val="10"/>
            <color indexed="81"/>
            <rFont val="Calibri"/>
            <family val="2"/>
            <scheme val="minor"/>
          </rPr>
          <t>Hvad er følsomme personoplysninger?</t>
        </r>
        <r>
          <rPr>
            <sz val="10"/>
            <color indexed="81"/>
            <rFont val="Calibri"/>
            <family val="2"/>
            <scheme val="minor"/>
          </rPr>
          <t xml:space="preserve">
Personoplysninger om race eller etnisk oprindelse, politisk, religiøs eller filosofisk overbevisning eller fagforeningsmæssigt tilhørsforhold samt behandling af genetiske data, biometriske data med det formål entydigt at identificere en fysisk person, helbredsoplysninger eller oplysninger om en fysisk persons seksuelle forhold eller seksuelle orientering.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H4" authorId="0" shapeId="0" xr:uid="{3D10A10B-0879-4E39-A273-14333FFD882D}">
      <text>
        <r>
          <rPr>
            <b/>
            <sz val="10"/>
            <color indexed="81"/>
            <rFont val="Calibri"/>
            <family val="2"/>
            <scheme val="minor"/>
          </rPr>
          <t>Hvad er alm. persondata?</t>
        </r>
        <r>
          <rPr>
            <sz val="10"/>
            <color indexed="81"/>
            <rFont val="Calibri"/>
            <family val="2"/>
            <scheme val="minor"/>
          </rPr>
          <t xml:space="preserve">
Enhver form for information om en identificeret eller identificerbar fysisk person (»den registrerede«); ved identificerbar fysisk person forstås en fysisk person, der direkte eller indirekte kan identificeres, navnlig ved en identifikator som f.eks. et navn, et identifikationsnummer, lokaliseringsdata, en onlineidentifikator eller et eller flere elementer, der er særlige for denne fysiske persons fysiske, fysiologiske, genetiske, psykiske, økonomiske, kulturelle eller sociale identitet.</t>
        </r>
      </text>
    </comment>
    <comment ref="I4" authorId="0" shapeId="0" xr:uid="{0D3F2C1A-010C-4DE6-9D8B-B35EF417C27E}">
      <text>
        <r>
          <rPr>
            <b/>
            <sz val="10"/>
            <color indexed="81"/>
            <rFont val="Calibri"/>
            <family val="2"/>
            <scheme val="minor"/>
          </rPr>
          <t>Hvad er fortrolige oplysninger (særlig kategori)?</t>
        </r>
        <r>
          <rPr>
            <sz val="10"/>
            <color indexed="81"/>
            <rFont val="Calibri"/>
            <family val="2"/>
            <scheme val="minor"/>
          </rPr>
          <t xml:space="preserve">
Fortrolige oplysninger er en særlig kategori af oplysninger, der ikke nævnes udtrykkeligt i da-tabeskyttelsesreglerne, men hvor særlige beskyttelsesbehov kan have betydning ved anven-delsen af databeskyttelsesreglerne. Fortrolige oplysninger vil endvidere ofte være underlagt særregulering i anden lovgivning. Personnummer (CPR-nummer) er en fortrolig oplysning, der er særskilt reguleret i databeskyttelsesloven.</t>
        </r>
      </text>
    </comment>
    <comment ref="J4" authorId="0" shapeId="0" xr:uid="{4362ECA4-A4E1-4890-9E2D-8B1EC5452327}">
      <text>
        <r>
          <rPr>
            <b/>
            <sz val="10"/>
            <color indexed="81"/>
            <rFont val="Calibri"/>
            <family val="2"/>
            <scheme val="minor"/>
          </rPr>
          <t>Hvad er følsomme personoplysninger?</t>
        </r>
        <r>
          <rPr>
            <sz val="10"/>
            <color indexed="81"/>
            <rFont val="Calibri"/>
            <family val="2"/>
            <scheme val="minor"/>
          </rPr>
          <t xml:space="preserve">
Personoplysninger om race eller etnisk oprindelse, politisk, religiøs eller filosofisk overbevisning eller fagforeningsmæssigt tilhørsforhold samt behandling af genetiske data, biometriske data med det formål entydigt at identificere en fysisk person, helbredsoplysninger eller oplysninger om en fysisk persons seksuelle forhold eller seksuelle orientering.</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B7" authorId="0" shapeId="0" xr:uid="{A04C99AD-2DFA-4910-B13E-9E08E6BDF062}">
      <text>
        <r>
          <rPr>
            <sz val="10"/>
            <color indexed="81"/>
            <rFont val="Calibri"/>
            <family val="2"/>
            <scheme val="minor"/>
          </rPr>
          <t>Dato risikoen er identificeret.</t>
        </r>
      </text>
    </comment>
    <comment ref="C7" authorId="0" shapeId="0" xr:uid="{C4C9B73E-B7BF-47D4-AE5D-0358F479794E}">
      <text>
        <r>
          <rPr>
            <sz val="10"/>
            <color indexed="81"/>
            <rFont val="Calibri"/>
            <family val="2"/>
            <scheme val="minor"/>
          </rPr>
          <t xml:space="preserve">Ejer af den identificerede risiko (initialer).
</t>
        </r>
      </text>
    </comment>
    <comment ref="D7" authorId="0" shapeId="0" xr:uid="{C228D720-4E25-447B-99A9-C0D9DCBBE270}">
      <text>
        <r>
          <rPr>
            <sz val="10"/>
            <color indexed="81"/>
            <rFont val="Calibri"/>
            <family val="2"/>
            <scheme val="minor"/>
          </rPr>
          <t xml:space="preserve">Risiko nummer (man bestemmer selv nummerrækkefølge mv.). 
</t>
        </r>
      </text>
    </comment>
    <comment ref="E7" authorId="0" shapeId="0" xr:uid="{760D8EEF-C6C9-4B86-B31E-F6420FE9F68B}">
      <text>
        <r>
          <rPr>
            <sz val="10"/>
            <color indexed="81"/>
            <rFont val="Calibri"/>
            <family val="2"/>
            <scheme val="minor"/>
          </rPr>
          <t xml:space="preserve">Aktiv som vedrører den identificerede trussel. Det kan f.eks. være "mailsystem", "filserver", "hjemmeside" osv. men også medarbejdere, virksomhed osv.
</t>
        </r>
      </text>
    </comment>
    <comment ref="F7" authorId="0" shapeId="0" xr:uid="{00000000-0006-0000-0100-000001000000}">
      <text>
        <r>
          <rPr>
            <sz val="10"/>
            <color indexed="81"/>
            <rFont val="Calibri"/>
            <family val="2"/>
            <scheme val="minor"/>
          </rPr>
          <t>Beskrivelse af den trussel, som du har identificeret. Det kan f.eks. være at der modtages CV'er i en fælles postkasse, at der gemmes paskopier på et fællesdrev osv.</t>
        </r>
      </text>
    </comment>
    <comment ref="G7" authorId="0" shapeId="0" xr:uid="{00000000-0006-0000-0100-000002000000}">
      <text>
        <r>
          <rPr>
            <sz val="10"/>
            <color indexed="81"/>
            <rFont val="Calibri"/>
            <family val="2"/>
            <scheme val="minor"/>
          </rPr>
          <t xml:space="preserve">Hvad kan der ske? - tab af data, tab af omdømme, hacking, indbrud, overtrædelse af lovgivning osv.
</t>
        </r>
      </text>
    </comment>
    <comment ref="H7" authorId="0" shapeId="0" xr:uid="{02F6DDF4-5D93-460C-8EBF-85DC82EAD3F2}">
      <text>
        <r>
          <rPr>
            <sz val="10"/>
            <color indexed="81"/>
            <rFont val="Calibri"/>
            <family val="2"/>
            <scheme val="minor"/>
          </rPr>
          <t xml:space="preserve">Konsekvensen for virksomheden hvis den beskrevne hændelse opstår.
</t>
        </r>
      </text>
    </comment>
    <comment ref="I7" authorId="0" shapeId="0" xr:uid="{82758F9C-C4FF-42B8-B465-F7FD9E7313D9}">
      <text>
        <r>
          <rPr>
            <sz val="10"/>
            <color indexed="81"/>
            <rFont val="Calibri"/>
            <family val="2"/>
            <scheme val="minor"/>
          </rPr>
          <t>Konsekvensen for den registrerede hvis den beskrevne hændelse opstår.</t>
        </r>
      </text>
    </comment>
    <comment ref="J7" authorId="0" shapeId="0" xr:uid="{00000000-0006-0000-0100-000004000000}">
      <text>
        <r>
          <rPr>
            <b/>
            <sz val="10"/>
            <color indexed="81"/>
            <rFont val="Calibri"/>
            <family val="2"/>
            <scheme val="minor"/>
          </rPr>
          <t>Angiv sandsynligheden på en skala fra 1-5</t>
        </r>
        <r>
          <rPr>
            <sz val="10"/>
            <color indexed="81"/>
            <rFont val="Calibri"/>
            <family val="2"/>
            <scheme val="minor"/>
          </rPr>
          <t>.
1. ikke relevant
2. usandsynligt
3. mindre sandsynligt
4. sandsynligt
5. forventet</t>
        </r>
      </text>
    </comment>
    <comment ref="K7" authorId="0" shapeId="0" xr:uid="{00000000-0006-0000-0100-000005000000}">
      <text>
        <r>
          <rPr>
            <b/>
            <sz val="10"/>
            <color indexed="81"/>
            <rFont val="Calibri"/>
            <family val="2"/>
            <scheme val="minor"/>
          </rPr>
          <t>Angiv konsekvensen på en skala fra 1-5.</t>
        </r>
        <r>
          <rPr>
            <sz val="10"/>
            <color indexed="81"/>
            <rFont val="Calibri"/>
            <family val="2"/>
            <scheme val="minor"/>
          </rPr>
          <t xml:space="preserve">
1. ikke relevant
2. ubetydelige
3. mindre alvorlig
4. meget alvorlig
5. ødelæggende</t>
        </r>
      </text>
    </comment>
    <comment ref="L7" authorId="0" shapeId="0" xr:uid="{B581FCE7-896F-4CE6-8489-88674DD27F96}">
      <text>
        <r>
          <rPr>
            <b/>
            <sz val="10"/>
            <color indexed="81"/>
            <rFont val="Calibri"/>
            <family val="2"/>
            <scheme val="minor"/>
          </rPr>
          <t>Automatisk beregnet felt!</t>
        </r>
        <r>
          <rPr>
            <sz val="10"/>
            <color indexed="81"/>
            <rFont val="Calibri"/>
            <family val="2"/>
            <scheme val="minor"/>
          </rPr>
          <t xml:space="preserve">
Se mere på fanebladet "Risikoberegning".
</t>
        </r>
      </text>
    </comment>
    <comment ref="M7" authorId="0" shapeId="0" xr:uid="{00000000-0006-0000-0100-000007000000}">
      <text>
        <r>
          <rPr>
            <b/>
            <sz val="10"/>
            <color indexed="81"/>
            <rFont val="Calibri"/>
            <family val="2"/>
            <scheme val="minor"/>
          </rPr>
          <t>Vælg hvordan den identificerede trussel skal behandles.</t>
        </r>
        <r>
          <rPr>
            <sz val="10"/>
            <color indexed="81"/>
            <rFont val="Calibri"/>
            <family val="2"/>
            <scheme val="minor"/>
          </rPr>
          <t xml:space="preserve">
Reducér:
Beskyt systemer, lav procedurer osv.
Når risikoen er reduceret kan risikoestimering nedsættes.
Accepter:
Accepter risikoen. Dette gælder dog ikke hvis loven overtrædes.
Undgå:
Fjern risikoen ved f.eks. at slette de pågældende data, ændre i systemer osv.
Del:
Del risikoen ved f.eks. at tegne en forsikring imod datatyveri osv.</t>
        </r>
      </text>
    </comment>
    <comment ref="N7" authorId="0" shapeId="0" xr:uid="{00000000-0006-0000-0100-000008000000}">
      <text>
        <r>
          <rPr>
            <sz val="10"/>
            <color indexed="81"/>
            <rFont val="Calibri"/>
            <family val="2"/>
            <scheme val="minor"/>
          </rPr>
          <t xml:space="preserve">Beskriv foranstaltninger, der er indført for at risiko forbliver lav. Det kan f.eks. være indførelse af en kontrol. 
</t>
        </r>
      </text>
    </comment>
    <comment ref="O7" authorId="0" shapeId="0" xr:uid="{15C41815-9EB1-43EF-A0EA-736492441102}">
      <text>
        <r>
          <rPr>
            <sz val="10"/>
            <color indexed="81"/>
            <rFont val="Calibri"/>
            <family val="2"/>
            <scheme val="minor"/>
          </rPr>
          <t xml:space="preserve">Nummer på den kontrol som er indført.
Kontrollen indføres i fanebladet "Kontroller".
</t>
        </r>
      </text>
    </comment>
    <comment ref="P7" authorId="0" shapeId="0" xr:uid="{3DF8804E-08B2-41D0-9DDD-71DED0F16B8E}">
      <text>
        <r>
          <rPr>
            <sz val="10"/>
            <color indexed="81"/>
            <rFont val="Calibri"/>
            <family val="2"/>
            <scheme val="minor"/>
          </rPr>
          <t>Beskriv tiltag for at fjerne/nedbringe eventuelle rest risici.</t>
        </r>
        <r>
          <rPr>
            <sz val="9"/>
            <color indexed="81"/>
            <rFont val="Tahoma"/>
            <family val="2"/>
          </rPr>
          <t xml:space="preserve">
</t>
        </r>
      </text>
    </comment>
    <comment ref="Q7" authorId="0" shapeId="0" xr:uid="{71498D5F-EACD-4B84-8634-0AAAC003DCAF}">
      <text>
        <r>
          <rPr>
            <sz val="10"/>
            <color indexed="81"/>
            <rFont val="Calibri"/>
            <family val="2"/>
            <scheme val="minor"/>
          </rPr>
          <t>Dato for fornyet risikoberegning.</t>
        </r>
      </text>
    </comment>
    <comment ref="R7" authorId="0" shapeId="0" xr:uid="{7E2E1285-87F8-4135-A23D-80934582FA19}">
      <text>
        <r>
          <rPr>
            <b/>
            <sz val="10"/>
            <color indexed="81"/>
            <rFont val="Calibri"/>
            <family val="2"/>
            <scheme val="minor"/>
          </rPr>
          <t>Angiv sandsynligheden på en skala fra 1-5.</t>
        </r>
        <r>
          <rPr>
            <sz val="10"/>
            <color indexed="81"/>
            <rFont val="Calibri"/>
            <family val="2"/>
            <scheme val="minor"/>
          </rPr>
          <t xml:space="preserve">
1. ikke relevant
2. usandsynligt
3. mindre sandsynligt
4. sandsynligt
5. forventet</t>
        </r>
      </text>
    </comment>
    <comment ref="S7" authorId="0" shapeId="0" xr:uid="{AB61D504-E475-49AA-B401-F97208EC302A}">
      <text>
        <r>
          <rPr>
            <b/>
            <sz val="10"/>
            <color indexed="81"/>
            <rFont val="Calibri"/>
            <family val="2"/>
            <scheme val="minor"/>
          </rPr>
          <t>Angiv konsekvensen på en skala fra 1-5.</t>
        </r>
        <r>
          <rPr>
            <sz val="10"/>
            <color indexed="81"/>
            <rFont val="Calibri"/>
            <family val="2"/>
            <scheme val="minor"/>
          </rPr>
          <t xml:space="preserve">
1. ikke relevant
2. ubetydelige
3. mindre alvorlig
4. meget alvorlig
5. ødelæggende</t>
        </r>
      </text>
    </comment>
    <comment ref="T7" authorId="0" shapeId="0" xr:uid="{B4960485-3EB0-4B5B-997E-E0BA1F9C039B}">
      <text>
        <r>
          <rPr>
            <sz val="10"/>
            <color indexed="81"/>
            <rFont val="Calibri"/>
            <family val="2"/>
            <scheme val="minor"/>
          </rPr>
          <t>Automatisk beregnet række.
Se fanebladet "Risikoberegning".</t>
        </r>
      </text>
    </comment>
    <comment ref="U7" authorId="0" shapeId="0" xr:uid="{F4F3EEAE-8A15-413A-AD6B-FE12EF41DCC1}">
      <text>
        <r>
          <rPr>
            <sz val="10"/>
            <color indexed="81"/>
            <rFont val="Calibri"/>
            <family val="2"/>
            <scheme val="minor"/>
          </rPr>
          <t>Accepteres den nye restrisiko af den dataansvarlige?
Hvis "Nej" skal der laves nye tiltag for at den kan nedbringes og godkendes.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G6" authorId="0" shapeId="0" xr:uid="{1CB5BCA1-9804-409A-BDFB-153006393FDE}">
      <text>
        <r>
          <rPr>
            <sz val="10"/>
            <color indexed="81"/>
            <rFont val="Calibri"/>
            <family val="2"/>
          </rPr>
          <t xml:space="preserve">Matricen viser hvordan risici beregnes i fanebladet "Risikostyring".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B7" authorId="0" shapeId="0" xr:uid="{9DFEC813-FF7F-40D3-965A-1748B0101633}">
      <text>
        <r>
          <rPr>
            <sz val="10"/>
            <color indexed="81"/>
            <rFont val="Calibri"/>
            <family val="2"/>
          </rPr>
          <t xml:space="preserve">Kontrollerne bestemmes ud fra Risikostyrings skemaet og nummeret bør have sammenhæng med dette.
</t>
        </r>
      </text>
    </comment>
    <comment ref="C7" authorId="0" shapeId="0" xr:uid="{3D0E9CEA-2291-4F7F-A8C6-CC307F7A7195}">
      <text>
        <r>
          <rPr>
            <sz val="10"/>
            <color indexed="81"/>
            <rFont val="Calibri"/>
            <family val="2"/>
          </rPr>
          <t xml:space="preserve">Beskrive overordnet den kontrol, der skal gennemføres f.eks. Makulering, kontrol af backup osv.
</t>
        </r>
      </text>
    </comment>
    <comment ref="D7" authorId="0" shapeId="0" xr:uid="{736A95B3-75D7-44CE-A76F-4A0E4A977D6F}">
      <text>
        <r>
          <rPr>
            <sz val="10"/>
            <color indexed="81"/>
            <rFont val="Calibri"/>
            <family val="2"/>
            <scheme val="minor"/>
          </rPr>
          <t xml:space="preserve">Beskriv hvad det er som skal kontrolles og hvordan kontrollen gennemføres.
</t>
        </r>
      </text>
    </comment>
    <comment ref="E7" authorId="0" shapeId="0" xr:uid="{81E7ACD3-113B-4735-A034-150D175CF8FB}">
      <text>
        <r>
          <rPr>
            <b/>
            <sz val="10"/>
            <color indexed="81"/>
            <rFont val="Calibri"/>
            <family val="2"/>
            <scheme val="minor"/>
          </rPr>
          <t>Frekvens for gennemførelse af kontrollen.</t>
        </r>
        <r>
          <rPr>
            <sz val="10"/>
            <color indexed="81"/>
            <rFont val="Calibri"/>
            <family val="2"/>
            <scheme val="minor"/>
          </rPr>
          <t xml:space="preserve">
Dagligt:            gennemføres dagligt
Ugentligt:         gennemføres ugentligt
Hver 14. dag:   gennemføres hver 14. dag
Månedligt:       gennemføres månedligt
Kvartal:            gennemføres kvartalsvist     
Halvårligt:       gennemføres halvårligt
Årligt:               gennemføres årligt
Ad hoc:             gennemføres når det skønnes nødvendigt                         
                          (eks. i forbindelse med at medarbejder stopper mv.)
Stikprøve:        ikke fastlagt kontrol</t>
        </r>
      </text>
    </comment>
    <comment ref="H7" authorId="0" shapeId="0" xr:uid="{652F1D10-8589-4FCD-AEB0-448D7097DF40}">
      <text>
        <r>
          <rPr>
            <b/>
            <sz val="9"/>
            <color indexed="81"/>
            <rFont val="Tahoma"/>
            <family val="2"/>
          </rPr>
          <t>Beskriv kort resultatet af den gennemførte kontrol.</t>
        </r>
        <r>
          <rPr>
            <sz val="9"/>
            <color indexed="81"/>
            <rFont val="Tahoma"/>
            <family val="2"/>
          </rPr>
          <t xml:space="preserve">
</t>
        </r>
      </text>
    </comment>
    <comment ref="J7" authorId="0" shapeId="0" xr:uid="{1A0446C1-F49C-47DF-A670-9B0567B29E6D}">
      <text>
        <r>
          <rPr>
            <b/>
            <sz val="9"/>
            <color indexed="81"/>
            <rFont val="Tahoma"/>
            <family val="2"/>
          </rPr>
          <t>Dokumentation for at kontrollen er gennemført.
Dette kan f.eks. være en  beskrivelse, et screendump, en PDF, mail eller lign.</t>
        </r>
        <r>
          <rPr>
            <sz val="9"/>
            <color indexed="81"/>
            <rFont val="Tahoma"/>
            <family val="2"/>
          </rPr>
          <t xml:space="preserve">
</t>
        </r>
      </text>
    </comment>
    <comment ref="N7" authorId="0" shapeId="0" xr:uid="{BCC68FF5-2D03-4B2C-B032-FA20531974D6}">
      <text>
        <r>
          <rPr>
            <b/>
            <sz val="9"/>
            <color indexed="81"/>
            <rFont val="Tahoma"/>
            <family val="2"/>
          </rPr>
          <t>Beskriv kort resultatet af den gennemførte kontrol.</t>
        </r>
        <r>
          <rPr>
            <sz val="9"/>
            <color indexed="81"/>
            <rFont val="Tahoma"/>
            <family val="2"/>
          </rPr>
          <t xml:space="preserve">
</t>
        </r>
      </text>
    </comment>
    <comment ref="T7" authorId="0" shapeId="0" xr:uid="{9772C6DF-C594-4C80-899F-3F42C8A91E09}">
      <text>
        <r>
          <rPr>
            <b/>
            <sz val="9"/>
            <color indexed="81"/>
            <rFont val="Tahoma"/>
            <family val="2"/>
          </rPr>
          <t>Beskriv kort resultatet af den gennemførte kontrol.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B7" authorId="0" shapeId="0" xr:uid="{0B45FC60-3E81-4C81-B88A-98B7B4CE7ECC}">
      <text>
        <r>
          <rPr>
            <sz val="10"/>
            <color indexed="81"/>
            <rFont val="Calibri"/>
            <family val="2"/>
            <scheme val="minor"/>
          </rPr>
          <t>Databehandleraftale eller fortrolighedserklæring.</t>
        </r>
        <r>
          <rPr>
            <sz val="9"/>
            <color indexed="81"/>
            <rFont val="Tahoma"/>
            <family val="2"/>
          </rPr>
          <t xml:space="preserve">
</t>
        </r>
      </text>
    </comment>
    <comment ref="C7" authorId="0" shapeId="0" xr:uid="{FBCD6271-4FEB-40BF-9CFF-D94CE682903E}">
      <text>
        <r>
          <rPr>
            <sz val="10"/>
            <color indexed="81"/>
            <rFont val="Calibri"/>
            <family val="2"/>
          </rPr>
          <t xml:space="preserve">Ydelsen som leveres i forbindelse med data- eller underdatabehandleraftalen - f.eks. IT-servicepartner, Telefonsystem mv.
</t>
        </r>
      </text>
    </comment>
    <comment ref="D7" authorId="0" shapeId="0" xr:uid="{8FC20BD7-3690-486B-8948-BFD8D7DA1F73}">
      <text>
        <r>
          <rPr>
            <sz val="10"/>
            <color indexed="81"/>
            <rFont val="Calibri"/>
            <family val="2"/>
            <scheme val="minor"/>
          </rPr>
          <t xml:space="preserve">Dato for indgåelse af aftalen.
</t>
        </r>
      </text>
    </comment>
    <comment ref="F7" authorId="0" shapeId="0" xr:uid="{0E3F299E-A1EF-4080-8E67-4483888862CA}">
      <text>
        <r>
          <rPr>
            <sz val="10"/>
            <color indexed="81"/>
            <rFont val="Calibri"/>
            <family val="2"/>
            <scheme val="minor"/>
          </rPr>
          <t xml:space="preserve">Kontaktperson(er) hos databehandleren. Dette står typisk i databehandleraftalen.
</t>
        </r>
      </text>
    </comment>
    <comment ref="H7" authorId="0" shapeId="0" xr:uid="{F36F24D7-1A28-4968-9E45-0870A94C2C91}">
      <text>
        <r>
          <rPr>
            <b/>
            <sz val="10"/>
            <color indexed="81"/>
            <rFont val="Calibri"/>
            <family val="2"/>
            <scheme val="minor"/>
          </rPr>
          <t>Mængden af data som behandles hos databehandleren:</t>
        </r>
        <r>
          <rPr>
            <sz val="10"/>
            <color indexed="81"/>
            <rFont val="Calibri"/>
            <family val="2"/>
            <scheme val="minor"/>
          </rPr>
          <t xml:space="preserve">
- Lille (meget små mængder)
- Mellem (større mængder)
- Stor (store mængder)
</t>
        </r>
      </text>
    </comment>
    <comment ref="I7" authorId="0" shapeId="0" xr:uid="{3199588F-5155-4ABA-9C52-E1B92BD7CD46}">
      <text>
        <r>
          <rPr>
            <b/>
            <sz val="10"/>
            <color indexed="81"/>
            <rFont val="Calibri"/>
            <family val="2"/>
            <scheme val="minor"/>
          </rPr>
          <t xml:space="preserve">Automatisk beregnet felt!
</t>
        </r>
        <r>
          <rPr>
            <sz val="10"/>
            <color indexed="81"/>
            <rFont val="Calibri"/>
            <family val="2"/>
            <scheme val="minor"/>
          </rPr>
          <t xml:space="preserve">
Risikoniveau for databehandleraftalen (angiver det nødvendige kontrolniveau for aftalen).
</t>
        </r>
      </text>
    </comment>
    <comment ref="J7" authorId="0" shapeId="0" xr:uid="{ACE3E8F7-2BF1-4DF8-9E3E-2D4792A6B9F1}">
      <text>
        <r>
          <rPr>
            <b/>
            <sz val="10"/>
            <color indexed="81"/>
            <rFont val="Calibri"/>
            <family val="2"/>
            <scheme val="minor"/>
          </rPr>
          <t xml:space="preserve">Anvender databehandleren underdatabehandlere?
</t>
        </r>
        <r>
          <rPr>
            <sz val="10"/>
            <color indexed="81"/>
            <rFont val="Calibri"/>
            <family val="2"/>
            <scheme val="minor"/>
          </rPr>
          <t xml:space="preserve">Dette er angivet i databehandleraftalen.
</t>
        </r>
      </text>
    </comment>
    <comment ref="K7" authorId="0" shapeId="0" xr:uid="{6D69CA78-4524-4644-9491-EACF9F11A90E}">
      <text>
        <r>
          <rPr>
            <b/>
            <sz val="10"/>
            <color indexed="81"/>
            <rFont val="Calibri"/>
            <family val="2"/>
            <scheme val="minor"/>
          </rPr>
          <t xml:space="preserve">Overføres data til 3. lande?
</t>
        </r>
        <r>
          <rPr>
            <sz val="10"/>
            <color indexed="81"/>
            <rFont val="Calibri"/>
            <family val="2"/>
            <scheme val="minor"/>
          </rPr>
          <t xml:space="preserve">
3. lande er angivet som lande udenfor EU f.eks. USA, Singapore osv.</t>
        </r>
      </text>
    </comment>
    <comment ref="M7" authorId="0" shapeId="0" xr:uid="{BA80D50C-C6DA-4AC2-BC7C-AE1686279CEC}">
      <text>
        <r>
          <rPr>
            <b/>
            <sz val="10"/>
            <color indexed="81"/>
            <rFont val="Calibri"/>
            <family val="2"/>
          </rPr>
          <t>Autormatisk beregnet felt!</t>
        </r>
        <r>
          <rPr>
            <sz val="10"/>
            <color indexed="81"/>
            <rFont val="Calibri"/>
            <family val="2"/>
          </rPr>
          <t xml:space="preserve">
Niveau af kontrol som skal gennemføres med databehandleren.
Standard - gennemgang af databehandleraftalen ifølge kontrolskema.
Udvidet - databehandleren skal fremvise en ISAE3000, ISO27702, SOC 2 eller tilsvarende. Se kontrolskema.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Ulrik Holm Nielsen</author>
  </authors>
  <commentList>
    <comment ref="C7" authorId="0" shapeId="0" xr:uid="{CFF2B5C6-5557-44C8-B234-DC59A0232CE7}">
      <text>
        <r>
          <rPr>
            <sz val="10"/>
            <color indexed="81"/>
            <rFont val="Calibri"/>
            <family val="2"/>
          </rPr>
          <t xml:space="preserve">Beskriv hvad der er sket i forbindelse med GDPR - f.eks. Indberetning af brud på persondatasikkerheden,udarbejdet nyt samtykke til kunder og medarbejdere osv.
Jo mere der indføres i loggen jo bedre, da det viser, at man arbejder aktivt med GDPR i virksomheden.
</t>
        </r>
      </text>
    </comment>
    <comment ref="D7" authorId="0" shapeId="0" xr:uid="{1BD99AD4-3E47-421D-8F25-D9739B50D850}">
      <text>
        <r>
          <rPr>
            <sz val="10"/>
            <color indexed="81"/>
            <rFont val="Calibri"/>
            <family val="2"/>
          </rPr>
          <t xml:space="preserve">Skal der laves ændringer, i forhold til det som er indført i log posten - f.eks. nyt samtykke laves til kunder, ændring af persondatapolitik på hjemmesiden osv.
</t>
        </r>
      </text>
    </comment>
  </commentList>
</comments>
</file>

<file path=xl/sharedStrings.xml><?xml version="1.0" encoding="utf-8"?>
<sst xmlns="http://schemas.openxmlformats.org/spreadsheetml/2006/main" count="1021" uniqueCount="486">
  <si>
    <t>Dataansvarlig:</t>
  </si>
  <si>
    <t>Intern ansvarlig:</t>
  </si>
  <si>
    <t>RISIKOSTYRING</t>
  </si>
  <si>
    <t>KONTROLLER</t>
  </si>
  <si>
    <t>Opdateret:</t>
  </si>
  <si>
    <t>DATABEHANDLERAFTALER</t>
  </si>
  <si>
    <t>RISIKOBEREGNING</t>
  </si>
  <si>
    <t>Forklaring - sådan beregnes risici</t>
  </si>
  <si>
    <t>Sidst opdateret:</t>
  </si>
  <si>
    <t>Alm.</t>
  </si>
  <si>
    <t>Medarbejdere</t>
  </si>
  <si>
    <t>Medarbejderne selv.</t>
  </si>
  <si>
    <t xml:space="preserve">Der henvises til vores It- og sikkerhedspolitik </t>
  </si>
  <si>
    <t>Nej</t>
  </si>
  <si>
    <t>Medarbejdere selv.</t>
  </si>
  <si>
    <t>5 år efter ansættelsen er ophørt.</t>
  </si>
  <si>
    <t>Telefonnummer og navn.</t>
  </si>
  <si>
    <t>Opkald.</t>
  </si>
  <si>
    <t>6 måneder efter de er modtaget.</t>
  </si>
  <si>
    <t>Navn, e-mail adresse, telefonnummer, billede/video.</t>
  </si>
  <si>
    <t>Promovering af virksomheden.</t>
  </si>
  <si>
    <t>Medarbejderne selv samt eventuelt fotograf.</t>
  </si>
  <si>
    <t>5 år efter ansættelsen er ophørt. Billeder og videoer slettes 1 måned efter ansættelsen er ophørt.</t>
  </si>
  <si>
    <t>DataLøn.</t>
  </si>
  <si>
    <t>Kommunikation.</t>
  </si>
  <si>
    <t>Ja</t>
  </si>
  <si>
    <t>Navn, adresse, e-mailadresse, CV, telefonnummer, oplysninger om og fra tidligere arbejdsgivere, billeder og ansøgninger.</t>
  </si>
  <si>
    <t>Behandling af ansøgninger.</t>
  </si>
  <si>
    <t>Ansøgeren selv.</t>
  </si>
  <si>
    <t>Internt.</t>
  </si>
  <si>
    <t>Kontonummer, navn, adresse, e-mailadresse, telefonnummer.</t>
  </si>
  <si>
    <t>Samarbejdspartneren selv.</t>
  </si>
  <si>
    <t>5 år efter samarbejdet er ophørt.</t>
  </si>
  <si>
    <t>Risikostyring</t>
  </si>
  <si>
    <t>BESKRIVELSE</t>
  </si>
  <si>
    <t>KONSEKVENS</t>
  </si>
  <si>
    <t>RISKOBEREGNING</t>
  </si>
  <si>
    <t>HÅNDTERING</t>
  </si>
  <si>
    <t>RISIKOBEHANDLING</t>
  </si>
  <si>
    <t>RESTRISICI BEHANDLING</t>
  </si>
  <si>
    <t>Dato</t>
  </si>
  <si>
    <t>Ejer</t>
  </si>
  <si>
    <t>Risiko#</t>
  </si>
  <si>
    <t>Aktiv</t>
  </si>
  <si>
    <t>Trusselstype</t>
  </si>
  <si>
    <t>Hændelse</t>
  </si>
  <si>
    <t>For os</t>
  </si>
  <si>
    <t>For den registrerede</t>
  </si>
  <si>
    <t>Sandsynlighed</t>
  </si>
  <si>
    <t>Konsekvens</t>
  </si>
  <si>
    <t>Risiko</t>
  </si>
  <si>
    <t>Risikohåndtering</t>
  </si>
  <si>
    <t>Foranstaltninger for at risiko forbliver lav</t>
  </si>
  <si>
    <t>Foranstaltninger for at nedbringe restrisici</t>
  </si>
  <si>
    <t>Ny restrisiko</t>
  </si>
  <si>
    <t>Accept af restrisiko</t>
  </si>
  <si>
    <t>Manglende indgåelse af databehandleraftale(r).</t>
  </si>
  <si>
    <t>Der mangler at blive indgået databehandleraftale med en databehandler.</t>
  </si>
  <si>
    <t>Databehandleren handler ikke efter instruks. Lovkrav om organisatorisk og teknisk sikkerhed er ikke opfyldt. Manglende viden om kontaktpersoner hos databehandleren samt brug af underdata-behandlere. Risiko for at data overføres til 3. lande uden accept af dette.</t>
  </si>
  <si>
    <t>Risiko for offentliggørelse og/eller videregivelse af, eller uberettiget adgang til især fortrolige eller følsomme persondata. Behandling af persondata uden tilladelse eller tab af data som følge af nedbrud. Uberettiget overførsel til 3. lande.</t>
  </si>
  <si>
    <t>Reducér</t>
  </si>
  <si>
    <t>Der er indhentet databehandleraftaler for alle databehandlere og disse er gennemgået og godkendt.</t>
  </si>
  <si>
    <t>Manglende kontrol af eksisterende databehandleraftale(r).</t>
  </si>
  <si>
    <t>Indgåede databehandleraftaler bliver ikke kontrolleret med fast interval.</t>
  </si>
  <si>
    <t>Databehandleren handler ikke efter den angivne instruks. Manglende efterlevelse af krav til organisatorisk og teknisk sikkerhed. Manglende info om eventuelle ændringer i kontaktpersoner og  ændring i brug af underdatabehandlerne. Data overføres til 3. lande uden accept af dette.</t>
  </si>
  <si>
    <t>Nuværende databehandleraftaler skal gennemgås - kontrol af instruks, organisatorisk og teknisk sikkerhed, underdatabehandlere og overførsel til 3. lande.</t>
  </si>
  <si>
    <t>ORGANISATORISKE RISICI</t>
  </si>
  <si>
    <t>Manglende makulering / destruktion af dokumenter med persondata.</t>
  </si>
  <si>
    <t>Dokumenter med persondata makuleres eller destrueres ikke før de smides ud.</t>
  </si>
  <si>
    <t>Risiko for offentliggørelse og/eller videregivelse af, eller uberettiget adgang til persondata.</t>
  </si>
  <si>
    <t xml:space="preserve">Der er udfærdiget regler for makulering / destruktion af dokumenter med persondata. </t>
  </si>
  <si>
    <t>Manglende opdatering af IT- og persondatapolitikker.</t>
  </si>
  <si>
    <t>IT- og persondatapolitikker gennemgås ikke og opdateres derfor ikke med eventuelle ændringer i forhold til ændringer i lovgivning og/eller ændringer i virksomhedens behandling af persondata.</t>
  </si>
  <si>
    <t>Manglende overholdelse af lovgivning da politikker, procedurer og kontroller ikke er opdateret i henhold til gældende lovgivning.</t>
  </si>
  <si>
    <t>Persondata og IT sikkerhedspolitikker er opdaterede (og opdateres) for at sikre at disse er gældende i henhold til lovgivning og virksomhedens politikker.</t>
  </si>
  <si>
    <t>Manglende viden om regler og lovgivning.</t>
  </si>
  <si>
    <t>Medarbejdere har manglende viden om lovgivning og regler - f.eks. pga. manglende undervisning.</t>
  </si>
  <si>
    <t>Risiko for fejlbehandling af persondata herunder offentliggørelse og/eller videregivelse af persondata, uberettiget overførsel til 3. lande eller tab af data.</t>
  </si>
  <si>
    <t>Risiko for offentliggørelse og/eller videregivelse af, eller uberettiget adgang til især fortrolige eller følsomme persondata. Behandling af persondata uden tilladelse. Uberettiget overførsel til 3. lande.</t>
  </si>
  <si>
    <t xml:space="preserve">Medarbejdere undervises / trænes / oplyses om gældende regler og lovgivning løbende. </t>
  </si>
  <si>
    <t>Usikker opbevaring af fysiske dokumenter med persondata.</t>
  </si>
  <si>
    <t>Uvedkommende får uberettiget adgang til persondata f.eks. i forbindelse med at dokumenter ikke opbevares i ulåste arkivskabe.</t>
  </si>
  <si>
    <t>Risiko for at uvedkommende får adgang til persondata herunder fortrolige eller følsomme data.</t>
  </si>
  <si>
    <t>Fortrolige og følsomme persondata opbevares i aflåste arkivskabe.</t>
  </si>
  <si>
    <t>Opbevaring af persondata på ubeskyttede lokale drev, herunder computere og mobile enheder.</t>
  </si>
  <si>
    <t>Medarbejdere opbevarer persondata på ubeskyttede lokale drev.</t>
  </si>
  <si>
    <t>Risiko for offentliggørelse og/eller videregivelse af, eller uberettiget adgang til fortrolige eller følsomme persondata.</t>
  </si>
  <si>
    <t>Risiko for offentliggørelse og/eller videregivelse af, eller uberettiget adgang til persondata. Misbrug af persondata.</t>
  </si>
  <si>
    <t xml:space="preserve">Der er lavet en politik som angiver at persondata ikke må opbevares på lokale computere og andre enheder (mobiltelefoner mv.) uden kryptering. </t>
  </si>
  <si>
    <t>Manglende indhentelse af samtykke.</t>
  </si>
  <si>
    <t>Der indhentes ikke samtykke før fortrolige eller følsomme persondata behandles.</t>
  </si>
  <si>
    <t xml:space="preserve">Risiko for behandling af fortrolige/følsomme persondata uden behandlingsgrundlag. </t>
  </si>
  <si>
    <t>Der er iværksat tiltag for, at der indhentes samtykke i tilfælde hvor dette er nødvendigt.</t>
  </si>
  <si>
    <t>Rengøringspersonale får uberettiget adgang til fortrolige eller følsomme persondata.</t>
  </si>
  <si>
    <t>Rengøringspersonale har adgang til personoplysninger - herunder fortrolige og følsomme personoplysninger i virksomhedens lokaler.</t>
  </si>
  <si>
    <t>Risiko for misbrug af persondata, herunder fortrolige eller følsomme persondata.</t>
  </si>
  <si>
    <t>E-mail med følsomme persondata fremsendes til forkert modtager.</t>
  </si>
  <si>
    <t>En medarbejder sender en e-mail med følsomme persondata til en forkert modtager.</t>
  </si>
  <si>
    <t>offentliggørelse og/eller videregivelse af, eller uberettiget adgang til de registreredes følsomme persondata.</t>
  </si>
  <si>
    <t>Der er implementeret et system (end-to-end kryptering), så alle e-mails med følsomme persondata kan sendes sikkert med en kode. Der er indført kontrol af om systemet benyttes.</t>
  </si>
  <si>
    <t>Forkert eller manglende bortskaffelse af medier med persondata ( f.eks. USB-nøgler, harddiske i computere mv.).</t>
  </si>
  <si>
    <t>Medier bliver ikke bortskaffet korrekt og især fortrolige eller følsomme persondata bliver tilgængelige for uvedkommende f.eks. hvis de bliver tabt eller stjålet.</t>
  </si>
  <si>
    <t>Risiko for at data på mediet bliver misbrugt f.eks. i forbindelse med offentliggørelse eller videregivelse af persondata. Tab af persondata.</t>
  </si>
  <si>
    <t>Der er udfærdiget regler for destruktion af medier, som kasseres.</t>
  </si>
  <si>
    <t>Manglende sletning af persondata.</t>
  </si>
  <si>
    <t>Persondata slettes ikke som angivet i fortegnelsen.</t>
  </si>
  <si>
    <t>Risiko for opbevaring af persondata i en længere periode end nødvendigt (dataminimering).</t>
  </si>
  <si>
    <t>Risiko for at persondata ikke slettes og data opbevares længere tid en nødvendigt.</t>
  </si>
  <si>
    <t>Der er iværksat tiltag for at informationer slettes efter en valgt periode.</t>
  </si>
  <si>
    <t>Persondata stjæles og misbruges til identitetstyveri.</t>
  </si>
  <si>
    <t>Risiko for datatab og misbrug af persondata.</t>
  </si>
  <si>
    <t>Risiko for at persondata misbruges til kriminelle formål.</t>
  </si>
  <si>
    <t>Der er udfærdiget regler for udlevering af persondata og indført tekniske beskyttelsesforanstaltninger af fortrolige og følsomme persondata, som kan være genstand for identitetstyveri.</t>
  </si>
  <si>
    <t>Udlevering af persondata.</t>
  </si>
  <si>
    <t>Persondata udleveres til personer som ikke har hjemmel til at få udleveret disse.</t>
  </si>
  <si>
    <t>Risiko for uberettiget adgang til eller offentliggørelse af persondata.</t>
  </si>
  <si>
    <t xml:space="preserve">Der er indført regler for at gyldig dokumentation skal fremvises før persondata må udleveres f.eks. I forbindelse med opfyldelse af den registreredes rettigheder. Medarbejdere er undervist i dette. </t>
  </si>
  <si>
    <t>Tab / tyveri af computer, mobiltelefon eller med persondata.</t>
  </si>
  <si>
    <t>Computer, mobiltelefon eller tablet med persondata mistes.</t>
  </si>
  <si>
    <t>Der er indført regler omkring låsekode på mobilenheder.</t>
  </si>
  <si>
    <t>TEKNISKE RISICI</t>
  </si>
  <si>
    <t>IT-system</t>
  </si>
  <si>
    <t>Fejl i backup eller manglende backup.</t>
  </si>
  <si>
    <t>Data mistes i forbindelse med nedbrud/datatab da data ikke kan genskabes fra backup.</t>
  </si>
  <si>
    <t>Risiko for at data ikke kan genskabes og data fortabes (tab af tilgængelighed).</t>
  </si>
  <si>
    <t>Tab af den registreredes oplysninger da disse ikke kan genskabes.</t>
  </si>
  <si>
    <t>Det laves dagligt backup og gennemføres restore tests af relevante data. Backup opbevares onsite og offsite.</t>
  </si>
  <si>
    <t>Infektion af computere, mobilenheder eller it-systemer med virus, spyware, ransomware eller andet malware.</t>
  </si>
  <si>
    <t>Computere eller IT-systemer bliver inficeret med malware.</t>
  </si>
  <si>
    <t>Risiko for tyveri og misbrug af data. Risiko for uberettiget adgang til og offentliggørelse af persondata. Tilintetgørelse af persondata.</t>
  </si>
  <si>
    <t>Alle systemer er sikret med antivirus, spamfilter og anden teknisk beskyttelse.</t>
  </si>
  <si>
    <t>Fratrådte medarbejdere ikke udelukket fra IT-systemet.</t>
  </si>
  <si>
    <t>Fratrådte medarbejdere har fortsat adgang til IT-systemer og kan tilgå disse.</t>
  </si>
  <si>
    <t>Der er udfærdiget en politik for at medarbejdere, som ikke længere er ansat, udelukkes fra it-systemet.</t>
  </si>
  <si>
    <t>Dårlig beskyttelse af IT-systemer, som tilgås via Internettet.</t>
  </si>
  <si>
    <t>IT-kriminelle får adgang til IT-systemer (mail mv.) som tilgås via Internettet.</t>
  </si>
  <si>
    <t>Tyveri og misbrug af persondata. Tab af konfidentialitet.</t>
  </si>
  <si>
    <t>Der er udfærdiget regler for brug af stærke passwords og regelmæssig udskiftning af disse.</t>
  </si>
  <si>
    <t>Manglende TLS kryptering ved afsendelse af e-mails med fortrolige eller følsomme persondata.</t>
  </si>
  <si>
    <t>Fortrolige eller følsomme persondata sendes uden kryptering i transportlaget (TLS).</t>
  </si>
  <si>
    <t>Risiko for at fortrolige eller følsomme persondata opfanges undervejs til modtageren (MiTM angreb).</t>
  </si>
  <si>
    <t>Der er implementeret TLS i e-mailsystemet, så alle e-mails sendes med kryptering i transportlaget.</t>
  </si>
  <si>
    <t>Website</t>
  </si>
  <si>
    <t>Data mistes i forbindelse med nedbrud.</t>
  </si>
  <si>
    <t>Der gennemføres backup af website med fast interval.</t>
  </si>
  <si>
    <t>Sikkerhedsopdatering af website.</t>
  </si>
  <si>
    <t>Website bliver hacket/ødelagt/defaced som følge af cyberangreb på websitet.</t>
  </si>
  <si>
    <t>Risiko for tab af tilgængelighed, misbrug af website eller defacing (tab af omdømme).</t>
  </si>
  <si>
    <t>Risiko for misbrug af persondata hvis websitet anvendes i kriminelt øjemed (ifb hacking).</t>
  </si>
  <si>
    <t>Det kontrolleres om websitet er sikkerhedsopdateret med fast interval.</t>
  </si>
  <si>
    <t>Sikkerhedsopdatering af servere.</t>
  </si>
  <si>
    <t>Operativsystem på servere bliver inficeret som følge af manglende sikkerhedsopdateringer.</t>
  </si>
  <si>
    <t>Det kontrolleres om operativsystemet på servere er opdateret med nyeste sikkerhedsopdateringer.</t>
  </si>
  <si>
    <t>Risiko for at der er sikkerhedsbrister (teknisk/organisatorisk IT-sikkerhed).</t>
  </si>
  <si>
    <t>Sikkerhedsbrister i systemer, som følge af manglende audit af disse.</t>
  </si>
  <si>
    <t>IT-systemet auditeres årligt og der udfærdiges en rapport med eventuelle findings.</t>
  </si>
  <si>
    <t>Manglende gennemførelse af konsekvensanlyse (DPIA) ved implementering af nye IT-systemer, som behandler persondata.</t>
  </si>
  <si>
    <t>Der gennemføres ikke konsekvensanalyse (DPIA) før implementering af nyt IT-system, eller større ændring af eksisterende IT-systemer, som behandler persondata.</t>
  </si>
  <si>
    <t>Der er indlagt kontrol for om der gennemføres DPIA.</t>
  </si>
  <si>
    <t>Skader i serverrum (risiko for skade på servere).</t>
  </si>
  <si>
    <t>Indbrud, brand, oversvømmelse eller. lign. i serverrum.</t>
  </si>
  <si>
    <t>Risiko for nedbrud af IT-system og fortabelse af data (herunder persondata).</t>
  </si>
  <si>
    <t>Risiko for fortabelse af persondata.</t>
  </si>
  <si>
    <t>Infrastruktur</t>
  </si>
  <si>
    <t>Indbrud eller brand i lokaler.</t>
  </si>
  <si>
    <t>Risiko tab af IT-udstyr. Risiko for offentliggørelse og/eller videregivelse af, eller uberettiget adgang til persondata. Misbrug af persondata.</t>
  </si>
  <si>
    <t>Manglende dokumentation af IT-systemer og services.</t>
  </si>
  <si>
    <t>Ingen mulighed for genetablering af IT-systemer efter nedbrud, cyberangreb mv.</t>
  </si>
  <si>
    <t>Risiko for at IT-systemer og services ikke kan genetableres efter nedbrud eller cyberangreb. Risiko for tab af persondata.</t>
  </si>
  <si>
    <t>Dokumentation opdateres løbende og den samlede dokumentation kontrolleres årligt</t>
  </si>
  <si>
    <t xml:space="preserve">Risiko for tab af omdømme i tilfælde hvor internetforbindelsen f.eks. misbruges i forbindelse med anden cyberkriminalitet. </t>
  </si>
  <si>
    <t>Ingen umiddelbare risici forbundet med persondata.</t>
  </si>
  <si>
    <t>Accepter</t>
  </si>
  <si>
    <t>Åbne porte i firewall(s) og sikker DNS.</t>
  </si>
  <si>
    <t>Hacking af IT-system gennem åbne porte (fejlkonfigurering af firewall) eller misbrug af DNS.</t>
  </si>
  <si>
    <t>Risiko for hacking af IT-system samt risiko for offentliggørelse og/eller videregivelse af, eller uberettiget adgang til persondata. Misbrug af persondata.</t>
  </si>
  <si>
    <t>Spoofing af e-mails.</t>
  </si>
  <si>
    <t>Tab af omdømme og risiko for at domæner bliver blacklistet i spamfiltre (så der ikke kan sendes e-mails).</t>
  </si>
  <si>
    <t>Det er opsat SPF og DMARC records og DKIM er aktiveret i e-mailsystemet.</t>
  </si>
  <si>
    <t>Uautoriseret adgang til trådløst netværk.</t>
  </si>
  <si>
    <t>Uautoriseret adgang til fjernskrivebord.</t>
  </si>
  <si>
    <t>Fjernskrivebord er beskyttet af password (gennem AD) og der er implementeret 2FA.</t>
  </si>
  <si>
    <t>Manglende rettighedsstyring i Active Directory.</t>
  </si>
  <si>
    <t>Risiko for uautoriseret adgang til IT-systemer og persondata. Infektion af IT-systemer.  Risiko for uberettiget adgang til og offentliggørelse af persondata. Tilintetgørelse af persondata.</t>
  </si>
  <si>
    <t>Der er indlagt kontrol for at Active Directory gennemgås med fast interval.</t>
  </si>
  <si>
    <t>Risikoberegning</t>
  </si>
  <si>
    <t xml:space="preserve">Konsekvens x Sandsynlighed = risiko </t>
  </si>
  <si>
    <t>Nedenstående er en vejledning til beregning af risiko ud fra identificerede trusler.</t>
  </si>
  <si>
    <t>VEJLEDNING TIL SANSYNLIGHED</t>
  </si>
  <si>
    <t>Forventet</t>
  </si>
  <si>
    <t>Mere end 75% sandsynlighed for, at vi bliver ramt af truslen i løbet af 1 år. (Fx hvis man forventer hændelsen opstår årligt - fx databrud pga. fejlsendt e-mail ved manuel sagsbehandling, hvor brugeren selv skal skrive modtagerens e-mail adresse i til-feltet.)</t>
  </si>
  <si>
    <t>1
Ikke relevant</t>
  </si>
  <si>
    <t>2
Ubetydelig</t>
  </si>
  <si>
    <t>3
Mindre alvorlig</t>
  </si>
  <si>
    <t>4
Meget
Alvorlig</t>
  </si>
  <si>
    <t>5
Ødelæggende</t>
  </si>
  <si>
    <t>Sandsynligt</t>
  </si>
  <si>
    <t>Mindre end 75% sandsynlighed for, at vi bliver ramt af truslen i løbet af 1 år. (Fx hvis man vurderer hændelsen opstår en gang hvert 2-3 år - fx databrud ved hackerangreb på en webservice, der er offentligt tilgængelig via internet.)</t>
  </si>
  <si>
    <t>5
Forventet</t>
  </si>
  <si>
    <t>Mindre sandsynligt</t>
  </si>
  <si>
    <t>Mindre end 25% sandsynlighed for, at vi bliver ramt af truslen i løbet af 1 år. (Fx hvis man vurderer hændelsen opstår en gang hvert 1-5 år - fx hackere, der offentliggør hele datasættet ukrypteret.)</t>
  </si>
  <si>
    <t>4
Sandsynlig</t>
  </si>
  <si>
    <t>Usandsynligt</t>
  </si>
  <si>
    <t>Mindre end 5% sandsynlighed for, at vi bliver ramt af truslen i løbet af 5 år. (Fx hvis man vurderer hændelsen opstår en gang hvert 50. år - fx katastrofalt jordskælv, der ødelægger hele datacentret, udbrud af krig, etc.)</t>
  </si>
  <si>
    <t>3
Mindre sandsynligt</t>
  </si>
  <si>
    <t>Ikke relevant</t>
  </si>
  <si>
    <t>Vi forventer truslen aldrig rammer os, fordi vi vurderer vi har sikret os fuldstændigt mod denne form for trussel.</t>
  </si>
  <si>
    <t>2                                                                                    Usandsynlig</t>
  </si>
  <si>
    <t>1                                                                                                    Ikke relevant</t>
  </si>
  <si>
    <t>VEJLEDNING TIL KONSEKVENS</t>
  </si>
  <si>
    <t>KONSEKVENS FOR OS</t>
  </si>
  <si>
    <t>KONSEKVENS FOR DE REGISTREREDE</t>
  </si>
  <si>
    <t>Ingen konsekvenser.</t>
  </si>
  <si>
    <t>Ubetydelig</t>
  </si>
  <si>
    <t xml:space="preserve">Ingen medieinteresse, intet ledelsesmæssigt ønske at blive inddraget, begrænset eller ingen påvirkning af medarbejderes effektivitet, minimale driftstab. </t>
  </si>
  <si>
    <t>Personen kan støde på nogle få mindre ulemper, som de overvinder uden større problemer (fx tid spildt på genindtastning af oplysninger, irritationsmomenter osv.)</t>
  </si>
  <si>
    <t>Mindre alvorlig</t>
  </si>
  <si>
    <t>Ingen eller meget begrænset medieinteresse, en leder ønsker at blive inddraget, moderat påvirkning af enkelte medarbejderes effektivitet, begrænset driftstab.</t>
  </si>
  <si>
    <t>Personen kan støde på store ulemper, som de vil være i stand til at overvinde trods nogle få vanskeligheder (ekstra omkostninger, nægtelse af adgang til forretningstjenester, frygt, mangel på forståelse, stress, mindre fysiske lidelser osv.)</t>
  </si>
  <si>
    <t>Meget alvorlig</t>
  </si>
  <si>
    <t>Medieinteresse, en eller flere direktører ønsker at blive inddraget, betydelig påvirkning af enkelte medarbejderes effektivitet, større driftstab fx påvirkning af evnen til at realisere årsbudgettet.</t>
  </si>
  <si>
    <t>Personen kan støde på betydelige konsekvenser, som burde kunne overvindes om end med alvorlige vanskeligheder (misbrug af penge, blacklisting af finansielle institutioner, skade på ejendom, tab af beskæftigelse, stævning, forværring af sundhed osv.)</t>
  </si>
  <si>
    <t>Ødelæggende</t>
  </si>
  <si>
    <t>Stor medieinteresse, Adm. direktør eller bestyrelsesformand ønsker at blive inddraget, betydelig påvirkning af hele afdelingers effektivitet, stort driftstab fx risiko for konkurs.</t>
  </si>
  <si>
    <t>Personen kan støde på betydelige eller endog uoprettelige konsekvenser (manglende arbejdsevne, langsigtede psykiske eller fysiske lidelser, død mv.)</t>
  </si>
  <si>
    <t>Kontroller</t>
  </si>
  <si>
    <t>KONTROLBESKRIVELSE OG FREKVENS</t>
  </si>
  <si>
    <t>1. KONTROL</t>
  </si>
  <si>
    <t>NY KONTROL</t>
  </si>
  <si>
    <t>2. KONTROL</t>
  </si>
  <si>
    <t>3. KONTROL</t>
  </si>
  <si>
    <t>Kontrol#</t>
  </si>
  <si>
    <t>Kontrolbeskrivelse</t>
  </si>
  <si>
    <t>Det skal kontrolleres</t>
  </si>
  <si>
    <t>frekvens</t>
  </si>
  <si>
    <t>Kontrolleret - dato</t>
  </si>
  <si>
    <t>Kontrollant</t>
  </si>
  <si>
    <t>Resultat af kontrol</t>
  </si>
  <si>
    <t>Status</t>
  </si>
  <si>
    <t>Dokumentation</t>
  </si>
  <si>
    <t>Fornyet kontrol</t>
  </si>
  <si>
    <t xml:space="preserve"> </t>
  </si>
  <si>
    <t>Databehandleraftaler - nye.</t>
  </si>
  <si>
    <t>Hvis der er indgået aftale med nye databehandlere skal der indhentes en databehandleraftale INDEN databehandling påbegyndes.                                           Denne kontrol undersøger om der er indgået databehandleraftale med alle databehandlere.</t>
  </si>
  <si>
    <t>Årligt</t>
  </si>
  <si>
    <t>Godkendt</t>
  </si>
  <si>
    <t>Databehandleraftaler - eksisterende.</t>
  </si>
  <si>
    <t>Eksisterende databehandleraftaler skal kontrolleres. Dette omfatter bl.a. kontrol af instruks, om databehandleren opfylder de i aftalen angivne forpligtelser herunder garanti for at der er truffet tilstrækkelige organisatoriske og tekniske foranstaltninger til beskyttelse af persondata. Databehandleren bør kunne fremvise en ISAE3000 revisorerklæring.</t>
  </si>
  <si>
    <t>Afventer</t>
  </si>
  <si>
    <t>ORGANISATORISKE KONTROLLER</t>
  </si>
  <si>
    <t>Makulering.</t>
  </si>
  <si>
    <t>Om fortrolige dokumenter og dokumenter m. persondata makuleres.</t>
  </si>
  <si>
    <t>Stikprøve</t>
  </si>
  <si>
    <t>Gennemgang af politikker, procedurer og kontroller.</t>
  </si>
  <si>
    <t>Om persondata og IT sikkerhedspolitikker er opdaterede for at sikre at disse er gældende i henhold til lovgivning og virksomhedens politikker.</t>
  </si>
  <si>
    <t>Manglende viden om regler (undervisning).</t>
  </si>
  <si>
    <t>Om medarbejdere er opdaterede med lovgivning og regler omkring persondata.</t>
  </si>
  <si>
    <t>Opbevaring af fortrolige og følsomme persondata i arkivskabe.</t>
  </si>
  <si>
    <t>Kontrol for om fysiske dokumenter med fortrolige eller følsomme persondata opbevares i aflåste arkivskabe.</t>
  </si>
  <si>
    <t>Kontrol af lokale drev på computere.</t>
  </si>
  <si>
    <t>Kontrol for om der opbevares fortrolige eller personfølsomme informationer på lokale drev, som ikke er krypteret.</t>
  </si>
  <si>
    <t>Indhentning af samtykke.</t>
  </si>
  <si>
    <t>Kontrol for om der indhentes samtykke som beskrevet i politikken for dette.</t>
  </si>
  <si>
    <t>Rengøringspersonales adgang til lokaler.</t>
  </si>
  <si>
    <t>Om der er en gældende og opdateret fortrolighedserklæring fra rengøringsselskab.</t>
  </si>
  <si>
    <t>E-mails med følsomme persondata sendes end-to-end krypteret.</t>
  </si>
  <si>
    <t>Om e-mails med følsomme persondata sendes med end-to-end kryptering.</t>
  </si>
  <si>
    <t>Destruktion af medier.</t>
  </si>
  <si>
    <t>Om medier med persondata, som skal kasseres ( f.eks. USB-nøgler, harddiske i computere mv.) , slettes så data ikke kan genskabes.</t>
  </si>
  <si>
    <t>Sletning af data i henhold til fortegnelse.</t>
  </si>
  <si>
    <t>Om reglerne omkring sletning af persondata, som angivet i fortegnelsen, overholdes.</t>
  </si>
  <si>
    <t>Anvendes ikke</t>
  </si>
  <si>
    <t>Låsekode på mobilenheder.</t>
  </si>
  <si>
    <t>Om der er låsekode på mobilenheder med adgang til persondata.</t>
  </si>
  <si>
    <t>TEKNISKE KONTROLLER</t>
  </si>
  <si>
    <t>Kontrol af backup &amp; restore.</t>
  </si>
  <si>
    <t>Kvartal</t>
  </si>
  <si>
    <t>Hacking af it-system herunder phishing angreb.</t>
  </si>
  <si>
    <t>Om der er installeret antivirus software på computere, et aktivt spamfilter og andre sikkerhedsforanstaltninger.</t>
  </si>
  <si>
    <t>Kontrol af systemadgang.</t>
  </si>
  <si>
    <t>Om fratrådte medarbejdere er udelukket fra it-systemer og services. Bør kontrolleres straks efter medarbejderen er fratrådt.</t>
  </si>
  <si>
    <t>Svage passwords / manglende skifte af passwords.</t>
  </si>
  <si>
    <t>Om passwords skiftes regelmæssigt og om medarbejdere er informeret om hvordan de behandler passwords.</t>
  </si>
  <si>
    <t>E-mails med fortrolige persondata / TLS kryptering.</t>
  </si>
  <si>
    <t>Om forced TLS er aktiveret.</t>
  </si>
  <si>
    <t>Backup af website.</t>
  </si>
  <si>
    <t>Om der laves backup af website gennem SiteGround.</t>
  </si>
  <si>
    <t>Om website og plugins er sikkerhedsopdateret.</t>
  </si>
  <si>
    <t>Om operativsystemet på servere er sikkerhedsopdateret.</t>
  </si>
  <si>
    <t>Audit af den generelle IT-sikkerhed.</t>
  </si>
  <si>
    <t>At der er gennemført en årlig audit af IT-sikkerheden.</t>
  </si>
  <si>
    <t>Kontrol af behov for DPIA.</t>
  </si>
  <si>
    <t>Om der er behov for gennemførelse af DPIA.</t>
  </si>
  <si>
    <t>Risiko for skader i serverrum herunder skader på servere.</t>
  </si>
  <si>
    <t>Om serverrummet er beskyttet tilstrækkeligt mod indbrud, brand, oversvømmelse, strømafbrydelser mv.</t>
  </si>
  <si>
    <t>Halvårligt</t>
  </si>
  <si>
    <t>Risiko for indbrud og brand i lokaler.</t>
  </si>
  <si>
    <t>Gennemgang af dokumentation for IT-system.</t>
  </si>
  <si>
    <t>Om dokumentationen er opdateret.</t>
  </si>
  <si>
    <t>Portscanning af firewall og kontrol af DNS.</t>
  </si>
  <si>
    <t>Om firewall har åbne porte (som ikke skal være åbne) og om DNS er beskyttet tilstrækkeligt.</t>
  </si>
  <si>
    <t>SPF, DMARC og DKIM kontrol.</t>
  </si>
  <si>
    <t>Sikker adgang til fjernskrivebord.</t>
  </si>
  <si>
    <t>Om adgang til fjernskrivebord (RPD) er beskyttet med 2FA.</t>
  </si>
  <si>
    <t>Rettighedsstyring i Active Directory.</t>
  </si>
  <si>
    <t>Gennemgang af rettigheder i AD herunder service accounts.</t>
  </si>
  <si>
    <t>Data- og underdatabehandleraftaler</t>
  </si>
  <si>
    <t>BEHANDLING</t>
  </si>
  <si>
    <t>DATAOVERFØRSEL</t>
  </si>
  <si>
    <t>KONTROL</t>
  </si>
  <si>
    <t>GENNEMFØRTE KONTROLLER</t>
  </si>
  <si>
    <t>Aftale#</t>
  </si>
  <si>
    <t>Aftaletype</t>
  </si>
  <si>
    <t>Ydelse</t>
  </si>
  <si>
    <t>Indgået dato</t>
  </si>
  <si>
    <t>Firmanavn, adresse, CVR. nr.</t>
  </si>
  <si>
    <t>evt. kontaktperson hos databehandler</t>
  </si>
  <si>
    <t>Oplysninger som behandles</t>
  </si>
  <si>
    <t>Datamængde</t>
  </si>
  <si>
    <t>Risikoniveau</t>
  </si>
  <si>
    <t>Underdatabehandlere</t>
  </si>
  <si>
    <t>Dataoverførsel til 3. lande</t>
  </si>
  <si>
    <t>Hvis dataoverførsel til 3. lande - hvilke?</t>
  </si>
  <si>
    <t>Kontrolniveau</t>
  </si>
  <si>
    <t>Databehandler</t>
  </si>
  <si>
    <t>Almindelige persondata</t>
  </si>
  <si>
    <t>Stor</t>
  </si>
  <si>
    <t>Fortrolige persondata</t>
  </si>
  <si>
    <t>Mellem</t>
  </si>
  <si>
    <t>Følsomme persondata</t>
  </si>
  <si>
    <t>Lille</t>
  </si>
  <si>
    <t>Lønbureau</t>
  </si>
  <si>
    <t>Beskrivelse</t>
  </si>
  <si>
    <t>Ændringer påkrævet i forbindelse med log posten</t>
  </si>
  <si>
    <t>Undgå</t>
  </si>
  <si>
    <t>Del</t>
  </si>
  <si>
    <t>Dagligt</t>
  </si>
  <si>
    <t>Ugentligt</t>
  </si>
  <si>
    <t>Hver 14. dag</t>
  </si>
  <si>
    <t>Månedligt</t>
  </si>
  <si>
    <t>Organisatorisk</t>
  </si>
  <si>
    <t>Teknisk</t>
  </si>
  <si>
    <t>Miljømæssigt</t>
  </si>
  <si>
    <t>Ikke nødvendig</t>
  </si>
  <si>
    <t>Underdatabehandler</t>
  </si>
  <si>
    <t>Alm. persondata</t>
  </si>
  <si>
    <t>Særlige kategorier</t>
  </si>
  <si>
    <t>Ingen</t>
  </si>
  <si>
    <t>Basis</t>
  </si>
  <si>
    <t>Udvidet</t>
  </si>
  <si>
    <t>Ikke godkendt</t>
  </si>
  <si>
    <t>Lønfirma</t>
  </si>
  <si>
    <t>Revisor</t>
  </si>
  <si>
    <t>løn.</t>
  </si>
  <si>
    <t>Offentlige myndigheder</t>
  </si>
  <si>
    <t>Eget C- drev</t>
  </si>
  <si>
    <t>Fysisk i mapper</t>
  </si>
  <si>
    <t>Klinikprogram (f.eks. FodForm, TeraForm, ClinicCare, Complementa, WinPLC, CBIT),</t>
  </si>
  <si>
    <t xml:space="preserve">Mailsystemet (f.eks. Gmail, Yahoo, eget domaine og Microsoft), USB-stik, Cloud-løsning (skal specificeres) </t>
  </si>
  <si>
    <t>5 år fra den seneste optegnelse i patientjournalen, jfr. § 15 i bekendtgørelse om autoriserede sundhedspersoners patientjournaler</t>
  </si>
  <si>
    <t>IT-systemer</t>
  </si>
  <si>
    <t>Telefonsystem</t>
  </si>
  <si>
    <t>Telefon) hostingcenter.</t>
  </si>
  <si>
    <t>(hosting af website).</t>
  </si>
  <si>
    <t xml:space="preserve">Personaleadministration.         Legitim interesse, lovkrav, samtykke. </t>
  </si>
  <si>
    <t xml:space="preserve">Legitim interesse, lovkrav, samtykke. </t>
  </si>
  <si>
    <t>Mailsystem</t>
  </si>
  <si>
    <t>Cloud-løsning (skal specificeres)</t>
  </si>
  <si>
    <t xml:space="preserve"> IT-systemet (f.eks. FodForm, TeraForm, ClinicCare, Complementa, WinPLC, CBIT)</t>
  </si>
  <si>
    <t>mailsystemet (f.eks. Gmail, Yahoo, eget domæne og Microsoft), Cloud-løsning (skal specificeres)</t>
  </si>
  <si>
    <t>Offentlige myndigheder, patienter og revisor.</t>
  </si>
  <si>
    <t>Legitim interesse, lovkrav, samtykke.</t>
  </si>
  <si>
    <t>Pensionsselskab</t>
  </si>
  <si>
    <t>CPR-nr.</t>
  </si>
  <si>
    <t>Kontonummer</t>
  </si>
  <si>
    <t>Navn</t>
  </si>
  <si>
    <t>e-mailadresse</t>
  </si>
  <si>
    <t>CV</t>
  </si>
  <si>
    <t>Telefonnummer</t>
  </si>
  <si>
    <t>Ansættelseskontrakt</t>
  </si>
  <si>
    <t>Eventuelle tillæg</t>
  </si>
  <si>
    <t>Lønsedler</t>
  </si>
  <si>
    <t>Billeder</t>
  </si>
  <si>
    <t>Pensionsaftaler</t>
  </si>
  <si>
    <t xml:space="preserve">Fysisk i mapper, </t>
  </si>
  <si>
    <t>Oplysninger om og fra tidligere arbejdsgivere</t>
  </si>
  <si>
    <t>Civil status</t>
  </si>
  <si>
    <t>Adresse</t>
  </si>
  <si>
    <t>Medlemsnummer i DF</t>
  </si>
  <si>
    <t>CVR-nummer</t>
  </si>
  <si>
    <t>Danske Fodterapeuter</t>
  </si>
  <si>
    <t>Andre Fodterapeuter</t>
  </si>
  <si>
    <t>Fysioterapeuter</t>
  </si>
  <si>
    <t>Håndskomagere/ ortopædskomagere</t>
  </si>
  <si>
    <t>Sundheds-personale</t>
  </si>
  <si>
    <t>Sygeforsikringen &amp; Danmark</t>
  </si>
  <si>
    <t>Pårørende</t>
  </si>
  <si>
    <t>Databehandlere</t>
  </si>
  <si>
    <t>Helbredsoplysninger</t>
  </si>
  <si>
    <t>Info om pårørende</t>
  </si>
  <si>
    <t>Ansøgninger</t>
  </si>
  <si>
    <t>Kun Internt</t>
  </si>
  <si>
    <t>08.09.2020</t>
  </si>
  <si>
    <t>Om lokalerne i xxxx og xxxx er tilstrækkeligt beskyttet mod indbrud og brand. Brandalarm skal årligt testes.</t>
  </si>
  <si>
    <t>Om SPF, DMARC og DKIM er opsat korrekt på xxx dk og xxxx.dk</t>
  </si>
  <si>
    <r>
      <t>Om backup funger og er 'up-to-date' og om data kan genetableres. Både Veeam backup af virtuelle servere og xxxxx</t>
    </r>
    <r>
      <rPr>
        <b/>
        <sz val="10"/>
        <color theme="1"/>
        <rFont val="Calibri"/>
        <family val="2"/>
        <scheme val="minor"/>
      </rPr>
      <t>?</t>
    </r>
    <r>
      <rPr>
        <sz val="10"/>
        <color theme="1"/>
        <rFont val="Calibri"/>
        <family val="2"/>
        <scheme val="minor"/>
      </rPr>
      <t xml:space="preserve"> (e-mails) skal kontrolleres.</t>
    </r>
  </si>
  <si>
    <t>REGISTREREDE</t>
  </si>
  <si>
    <t>HVOR OPLYSNINGER OPBEVARES /               HVILKE SYSTEMER ANVENDES</t>
  </si>
  <si>
    <t>TYPER AF PERSONOPLYSNINGER</t>
  </si>
  <si>
    <t>FORMÅL MED BEHANDLINGEN</t>
  </si>
  <si>
    <t>HVOR OPLYSNINGERNE KOMMER FRA</t>
  </si>
  <si>
    <t>FORVENTET SLETNING                                                                   (HVOR LÆNGE OPBEVARES OPLYSNINGERNE)</t>
  </si>
  <si>
    <t>KATEGORIER AF MODTAGERE</t>
  </si>
  <si>
    <t>HVIS JA - HVILKE?</t>
  </si>
  <si>
    <t>TEKNISKE OG ORGANISATORISKE FORANSTALTNINGER TIL BESKYTTELSE AF PERSONDATA</t>
  </si>
  <si>
    <t>Offentlige myndigheder, lønfirma, revisor, pensionsselskab.</t>
  </si>
  <si>
    <t>F.eks. indlejere og andre fodterapeuter der samarbejdes med, håndskomageren, sundhedspersoner, Danmark, pårørende, kommunen, regionen, sundhedsforsikring, databehandlere.</t>
  </si>
  <si>
    <t>OVERFØRSEL -   3. LANDE</t>
  </si>
  <si>
    <t>Mailsystemet (f.eks. Gmail, Yahoo, eget domæne og Microsoft), Cloud-løsning (skal specificeres).</t>
  </si>
  <si>
    <t>Alle ansatte (1)</t>
  </si>
  <si>
    <t>Version - september 2020 ©</t>
  </si>
  <si>
    <t>Ansøgere (2)</t>
  </si>
  <si>
    <t>Indlejere (3)</t>
  </si>
  <si>
    <t>Patienter (4)</t>
  </si>
  <si>
    <t xml:space="preserve">Samarbejdspartnere (5)                        </t>
  </si>
  <si>
    <t xml:space="preserve"> Alle ansatte (1)</t>
  </si>
  <si>
    <t>Fortegnelse (mapping)</t>
  </si>
  <si>
    <t>CPR-nr., kontonummer, navn, adresse, e-mailadresse, telefonnummer, ansættelseskontrakt, eventuelle tillæg, lønsedler, billeder og videoer , pensionsaftaler, MUS-samtaler.</t>
  </si>
  <si>
    <t>Navn, e-mail adresse, telefonnummer, CPR nr., Kontonummer, lønoplysninger.</t>
  </si>
  <si>
    <t>Navn, e-mail adresse, telefonnummer, CPR nr., lønoplysninger.</t>
  </si>
  <si>
    <t>CPR-nr., kontonummer, navn, adresse, e-mailadresse, telefonnummer.</t>
  </si>
  <si>
    <t>C-drevet (Computeren)</t>
  </si>
  <si>
    <t>Samarbejdspartnere (5)</t>
  </si>
  <si>
    <t>Patienter og indlejere.</t>
  </si>
  <si>
    <t xml:space="preserve">Patienter og indlejere </t>
  </si>
  <si>
    <t>HER LOGFØRES ALLE ÆNDRINGER VEDR. GDPR</t>
  </si>
  <si>
    <t>GDPR Log</t>
  </si>
  <si>
    <t>Navn (initialer)</t>
  </si>
  <si>
    <t>9.9.2020</t>
  </si>
  <si>
    <t>Fortrolig</t>
  </si>
  <si>
    <t>Følsom</t>
  </si>
  <si>
    <t>TOM</t>
  </si>
  <si>
    <t>FORTEGNELSE (modtagere)</t>
  </si>
  <si>
    <t>FORTEGNELSE (mapping)</t>
  </si>
  <si>
    <t>Fortegnelse (modtagere)</t>
  </si>
  <si>
    <t>Postnr. / by</t>
  </si>
  <si>
    <t>CVR-nr.: xxxxxxxx</t>
  </si>
  <si>
    <t>Fornavn / efternavn</t>
  </si>
  <si>
    <t>email adresse</t>
  </si>
  <si>
    <t>GDPR LOG</t>
  </si>
  <si>
    <t>Firmanavn</t>
  </si>
  <si>
    <t>MODTAGER PERSOSONDATA OM:</t>
  </si>
  <si>
    <t>KATEGORIER AF PERSONOPLYSNINGER</t>
  </si>
  <si>
    <t>RISIKOKATALOG (TEKNISKE RISICI) - BØR GENNEMGÅS OG DEM SOM IKKE SKAL BENYTTES SLETTES</t>
  </si>
  <si>
    <t>KONTROLKATALOG (TEKNISKE RISICI) - BØR GENNEMGÅS OG DEM SOM IKKE SKAL BENYTTES SLETTES</t>
  </si>
  <si>
    <t xml:space="preserve">Lokalerne er beskyttet med alarmsystem og brandalarm. </t>
  </si>
  <si>
    <t>Der opstår brand eller er indbrud i virksomheden.</t>
  </si>
  <si>
    <t>Personer med onde hensigter får adgang til gæstenetværket og misbruger dette.</t>
  </si>
  <si>
    <t>Misbrug af gæstenetværk.</t>
  </si>
  <si>
    <t>Rækkevidden på gæstenetværket er begrænset hvilket begrænser/fjerner muligheden for IT-kriminelle kan få adgang til dette udenfor lokalerne.</t>
  </si>
  <si>
    <t>Firewall og DNS er styret af IT-leverandøren. Dette kontrolleres årligt.</t>
  </si>
  <si>
    <t>Adgang til det trådløse netværk styres af AD hvilket betyder at passwords automatisk skiftes når systempassword skiftes for medarbejdere.</t>
  </si>
  <si>
    <t>Personer får uautoriseret adgang til de trådløst netværk.</t>
  </si>
  <si>
    <t>Personer får uautoriseret adgang til fjernskrivebordet (RDP).</t>
  </si>
  <si>
    <t>Personer får uautoriseret adgang til netværk og ressourcer.</t>
  </si>
  <si>
    <t>Server rummet er beskyttet med lås, alarm og brandalarm. Servere er beskyttet mod oversvømmelse og har UPS (Uniterruptable Power Supply). Serverrummet auditeres årligt.</t>
  </si>
  <si>
    <t>Misbrug af domænenavn  til at sende spoofede e-mails.</t>
  </si>
  <si>
    <t>GDPR COMPLIANCE VÆRKTØJ</t>
  </si>
  <si>
    <t>KATEGORIER AF PERSONDATA</t>
  </si>
  <si>
    <t>Klienten selv.</t>
  </si>
  <si>
    <t>Patienten, sundhedspersoner, håndskomagere, kommuner og regioner.</t>
  </si>
  <si>
    <t>Navn, adresse, e-mailadresse, telefonnummer, CPR.nr., helbredsoplysninger, info på pårørende, værger.</t>
  </si>
  <si>
    <t>Navn, e-mailadresse, telefonnummer.</t>
  </si>
  <si>
    <t>Navn, adresse, e-mailadresse, telefonnummer.</t>
  </si>
  <si>
    <t>Bogføring/Løn.</t>
  </si>
  <si>
    <t>Legitim interesse, samtykke, kontraktsgrundlag.</t>
  </si>
  <si>
    <t>Legitim interesse.</t>
  </si>
  <si>
    <t>Samarbejde , Legitim interesse.</t>
  </si>
  <si>
    <t>6 måneder efter samarbejdet er ophørt.</t>
  </si>
  <si>
    <t>5 år fra den seneste optegnelse i patientjournalen, jfr. § 15 i bekendtgørelse om autoriserede sundhedspersoners patientjournaler.</t>
  </si>
  <si>
    <t>Identitetstyveri.</t>
  </si>
  <si>
    <t>RISIKOMATRICE</t>
  </si>
  <si>
    <t>SANDSYNLIGHED</t>
  </si>
  <si>
    <t>SKEMAET VISER HVILKE PERSONDATA, DER DELES MED DE ENKELTE MODTAGERE</t>
  </si>
  <si>
    <t>14.9.2020</t>
  </si>
  <si>
    <t>Der skal indhentes fortrolighedserklæring fra rengøringsselskabet. Herudover skal det sikres at dokumenter med personfølsomme oplysninger er placeret i et aflåst skab.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</si>
</sst>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10"/>
      <name val="Arial"/>
      <family val="2"/>
    </font>
    <font>
      <sz val="14"/>
      <color theme="1"/>
      <name val="Calibri"/>
      <family val="2"/>
      <scheme val="minor"/>
    </font>
    <font>
      <sz val="10"/>
      <color rgb="FF0D0D0D"/>
      <name val="Calibri"/>
      <family val="2"/>
    </font>
    <font>
      <b/>
      <sz val="10"/>
      <name val="Calibri"/>
      <family val="2"/>
      <scheme val="minor"/>
    </font>
    <font>
      <u/>
      <sz val="11"/>
      <color theme="10"/>
      <name val="Calibri"/>
      <family val="2"/>
      <scheme val="minor"/>
    </font>
    <font>
      <sz val="9"/>
      <color theme="1"/>
      <name val="Calibri Light"/>
      <family val="2"/>
    </font>
    <font>
      <sz val="9"/>
      <color theme="1"/>
      <name val="Calibri"/>
      <family val="2"/>
      <scheme val="minor"/>
    </font>
    <font>
      <sz val="10"/>
      <color theme="1" tint="0.249977111117893"/>
      <name val="Calibri"/>
      <family val="2"/>
    </font>
    <font>
      <sz val="10"/>
      <color theme="1" tint="0.249977111117893"/>
      <name val="Calibri"/>
      <family val="2"/>
      <scheme val="minor"/>
    </font>
    <font>
      <sz val="10"/>
      <name val="Calibri"/>
      <family val="2"/>
      <scheme val="minor"/>
    </font>
    <font>
      <b/>
      <sz val="16"/>
      <name val="Calibri"/>
      <family val="2"/>
      <scheme val="minor"/>
    </font>
    <font>
      <sz val="10"/>
      <color indexed="81"/>
      <name val="Calibri"/>
      <family val="2"/>
      <scheme val="minor"/>
    </font>
    <font>
      <b/>
      <sz val="10"/>
      <color indexed="81"/>
      <name val="Calibri"/>
      <family val="2"/>
      <scheme val="minor"/>
    </font>
    <font>
      <b/>
      <sz val="20"/>
      <name val="Calibri"/>
      <family val="2"/>
      <scheme val="minor"/>
    </font>
    <font>
      <sz val="10"/>
      <color theme="10"/>
      <name val="Calibri"/>
      <family val="2"/>
      <scheme val="minor"/>
    </font>
    <font>
      <u/>
      <sz val="10"/>
      <color theme="10"/>
      <name val="Calibri"/>
      <family val="2"/>
      <scheme val="minor"/>
    </font>
    <font>
      <sz val="11"/>
      <color theme="10"/>
      <name val="Calibri"/>
      <family val="2"/>
      <scheme val="minor"/>
    </font>
    <font>
      <i/>
      <sz val="9"/>
      <color theme="1"/>
      <name val="Calibri"/>
      <family val="2"/>
      <scheme val="minor"/>
    </font>
    <font>
      <b/>
      <sz val="16"/>
      <color theme="1"/>
      <name val="Calibri"/>
      <family val="2"/>
      <scheme val="minor"/>
    </font>
    <font>
      <i/>
      <sz val="10"/>
      <color theme="1"/>
      <name val="Calibri"/>
      <family val="2"/>
      <scheme val="minor"/>
    </font>
    <font>
      <sz val="12"/>
      <color theme="1"/>
      <name val="Calibri"/>
      <family val="2"/>
      <scheme val="minor"/>
    </font>
    <font>
      <sz val="10"/>
      <color rgb="FF000000"/>
      <name val="Calibri"/>
      <family val="2"/>
      <scheme val="minor"/>
    </font>
    <font>
      <sz val="24"/>
      <color theme="1"/>
      <name val="Calibri"/>
      <family val="2"/>
      <scheme val="minor"/>
    </font>
    <font>
      <b/>
      <sz val="11"/>
      <color theme="10"/>
      <name val="Calibri"/>
      <family val="2"/>
      <scheme val="minor"/>
    </font>
    <font>
      <b/>
      <sz val="10"/>
      <color theme="10"/>
      <name val="Calibri"/>
      <family val="2"/>
      <scheme val="minor"/>
    </font>
    <font>
      <sz val="10"/>
      <color indexed="81"/>
      <name val="Calibri"/>
      <family val="2"/>
    </font>
    <font>
      <b/>
      <sz val="10"/>
      <color indexed="81"/>
      <name val="Calibri"/>
      <family val="2"/>
    </font>
    <font>
      <b/>
      <sz val="12"/>
      <color theme="1"/>
      <name val="Calibri"/>
      <family val="2"/>
      <scheme val="minor"/>
    </font>
    <font>
      <sz val="11"/>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bgColor indexed="64"/>
      </patternFill>
    </fill>
    <fill>
      <patternFill patternType="solid">
        <fgColor theme="0"/>
        <bgColor theme="8" tint="0.59999389629810485"/>
      </patternFill>
    </fill>
    <fill>
      <patternFill patternType="solid">
        <fgColor theme="6" tint="0.59999389629810485"/>
        <bgColor indexed="64"/>
      </patternFill>
    </fill>
    <fill>
      <patternFill patternType="solid">
        <fgColor theme="4" tint="0.79998168889431442"/>
        <bgColor theme="8"/>
      </patternFill>
    </fill>
    <fill>
      <patternFill patternType="solid">
        <fgColor theme="4" tint="0.79998168889431442"/>
        <bgColor theme="8" tint="0.59999389629810485"/>
      </patternFill>
    </fill>
    <fill>
      <patternFill patternType="solid">
        <fgColor theme="6" tint="0.59999389629810485"/>
        <bgColor theme="8" tint="0.59999389629810485"/>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9.9978637043366805E-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66"/>
        <bgColor indexed="64"/>
      </patternFill>
    </fill>
    <fill>
      <patternFill patternType="solid">
        <fgColor theme="6" tint="0.39997558519241921"/>
        <bgColor indexed="64"/>
      </patternFill>
    </fill>
    <fill>
      <patternFill patternType="solid">
        <fgColor rgb="FFC4D79B"/>
        <bgColor rgb="FF000000"/>
      </patternFill>
    </fill>
    <fill>
      <patternFill patternType="solid">
        <fgColor rgb="FFFFFF66"/>
        <bgColor rgb="FF000000"/>
      </patternFill>
    </fill>
    <fill>
      <patternFill patternType="solid">
        <fgColor rgb="FFFABF8F"/>
        <bgColor rgb="FF000000"/>
      </patternFill>
    </fill>
    <fill>
      <patternFill patternType="solid">
        <fgColor rgb="FFC4D79B"/>
        <bgColor indexed="64"/>
      </patternFill>
    </fill>
    <fill>
      <patternFill patternType="solid">
        <fgColor rgb="FFCCC0DA"/>
        <bgColor indexed="64"/>
      </patternFill>
    </fill>
    <fill>
      <patternFill patternType="solid">
        <fgColor rgb="FFDAEEF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5">
    <xf numFmtId="0" fontId="0" fillId="0" borderId="0"/>
    <xf numFmtId="0" fontId="7"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cellStyleXfs>
  <cellXfs count="458">
    <xf numFmtId="0" fontId="0" fillId="0" borderId="0" xfId="0"/>
    <xf numFmtId="0" fontId="3" fillId="0" borderId="0" xfId="0" applyFont="1"/>
    <xf numFmtId="0" fontId="3" fillId="0" borderId="0" xfId="0" applyFont="1" applyAlignment="1">
      <alignment vertical="top"/>
    </xf>
    <xf numFmtId="49" fontId="3" fillId="0" borderId="0" xfId="0" applyNumberFormat="1" applyFont="1"/>
    <xf numFmtId="0" fontId="0" fillId="0" borderId="0" xfId="0" applyAlignment="1">
      <alignment vertical="top" wrapText="1"/>
    </xf>
    <xf numFmtId="0" fontId="3" fillId="0" borderId="1" xfId="0" applyFont="1" applyBorder="1" applyAlignment="1">
      <alignment horizontal="center" vertical="top"/>
    </xf>
    <xf numFmtId="49" fontId="0" fillId="0" borderId="0" xfId="0" applyNumberFormat="1" applyAlignment="1">
      <alignment vertical="top" wrapText="1"/>
    </xf>
    <xf numFmtId="0" fontId="0" fillId="0" borderId="0" xfId="0" applyAlignment="1">
      <alignment horizontal="left"/>
    </xf>
    <xf numFmtId="0" fontId="0" fillId="0" borderId="0" xfId="0" applyBorder="1"/>
    <xf numFmtId="0" fontId="3" fillId="0" borderId="0" xfId="0" applyFont="1" applyAlignment="1">
      <alignment horizontal="center" vertical="center"/>
    </xf>
    <xf numFmtId="0" fontId="0" fillId="0" borderId="0" xfId="0" applyAlignment="1"/>
    <xf numFmtId="0" fontId="8" fillId="0" borderId="0" xfId="0" applyFont="1" applyAlignment="1">
      <alignment horizontal="center" vertical="center" textRotation="90"/>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12" fillId="0" borderId="0" xfId="0" applyFont="1"/>
    <xf numFmtId="0" fontId="13" fillId="0" borderId="0" xfId="0" applyFont="1"/>
    <xf numFmtId="0" fontId="17" fillId="0" borderId="0" xfId="0" applyFont="1"/>
    <xf numFmtId="0" fontId="4" fillId="2" borderId="1" xfId="0" applyFont="1" applyFill="1" applyBorder="1" applyAlignment="1">
      <alignment horizontal="center" vertical="top" wrapText="1"/>
    </xf>
    <xf numFmtId="0" fontId="3" fillId="0" borderId="0" xfId="0" applyFont="1" applyAlignment="1">
      <alignment horizontal="left"/>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49" fontId="3" fillId="0" borderId="1" xfId="0" applyNumberFormat="1" applyFont="1" applyBorder="1" applyAlignment="1">
      <alignment horizontal="left" vertical="top" wrapText="1" indent="1"/>
    </xf>
    <xf numFmtId="0" fontId="9" fillId="0" borderId="14" xfId="0" applyFont="1" applyBorder="1" applyAlignment="1">
      <alignment horizontal="left" vertical="top" wrapText="1" indent="1"/>
    </xf>
    <xf numFmtId="49" fontId="3" fillId="8" borderId="1" xfId="0" applyNumberFormat="1" applyFont="1" applyFill="1" applyBorder="1" applyAlignment="1">
      <alignment horizontal="left" vertical="top" wrapText="1" indent="1"/>
    </xf>
    <xf numFmtId="0" fontId="20" fillId="0" borderId="0" xfId="0" applyFont="1" applyAlignment="1">
      <alignment horizontal="left" indent="2"/>
    </xf>
    <xf numFmtId="0" fontId="4" fillId="5" borderId="0" xfId="0" applyFont="1" applyFill="1" applyAlignment="1">
      <alignment horizontal="center" vertical="top"/>
    </xf>
    <xf numFmtId="0" fontId="0" fillId="2" borderId="1" xfId="0" applyFill="1" applyBorder="1"/>
    <xf numFmtId="0" fontId="22" fillId="0" borderId="0" xfId="3" applyFont="1" applyFill="1" applyAlignment="1">
      <alignment horizontal="left" vertical="center" indent="2"/>
    </xf>
    <xf numFmtId="0" fontId="3" fillId="0" borderId="0" xfId="0" applyFont="1" applyAlignment="1">
      <alignment vertical="top" wrapText="1"/>
    </xf>
    <xf numFmtId="0" fontId="10" fillId="0" borderId="0" xfId="0" applyFont="1" applyFill="1" applyAlignment="1">
      <alignment horizontal="left" vertical="center" indent="2"/>
    </xf>
    <xf numFmtId="0" fontId="14" fillId="12" borderId="1" xfId="0" applyFont="1" applyFill="1" applyBorder="1" applyAlignment="1">
      <alignment horizontal="left" vertical="center" wrapText="1" indent="1"/>
    </xf>
    <xf numFmtId="0" fontId="15" fillId="9" borderId="3" xfId="0" applyFont="1" applyFill="1" applyBorder="1" applyAlignment="1">
      <alignment horizontal="left" vertical="top" wrapText="1" indent="1"/>
    </xf>
    <xf numFmtId="0" fontId="15" fillId="9" borderId="1" xfId="0" applyFont="1" applyFill="1" applyBorder="1" applyAlignment="1">
      <alignment horizontal="left" vertical="top" wrapText="1" indent="1"/>
    </xf>
    <xf numFmtId="0" fontId="4" fillId="0" borderId="0" xfId="0" applyFont="1"/>
    <xf numFmtId="0" fontId="10" fillId="0" borderId="0" xfId="0" applyFont="1"/>
    <xf numFmtId="0" fontId="10" fillId="10" borderId="1" xfId="0" applyFont="1" applyFill="1" applyBorder="1" applyAlignment="1">
      <alignment horizontal="center" vertical="center"/>
    </xf>
    <xf numFmtId="0" fontId="15" fillId="13" borderId="3" xfId="0" applyFont="1" applyFill="1" applyBorder="1" applyAlignment="1">
      <alignment horizontal="left" vertical="center" indent="1"/>
    </xf>
    <xf numFmtId="0" fontId="15" fillId="13" borderId="1" xfId="0" applyFont="1" applyFill="1" applyBorder="1" applyAlignment="1">
      <alignment horizontal="left" vertical="center" indent="1"/>
    </xf>
    <xf numFmtId="0" fontId="22" fillId="0" borderId="0" xfId="3" applyFont="1"/>
    <xf numFmtId="0" fontId="3" fillId="0" borderId="0" xfId="0" applyFont="1" applyBorder="1"/>
    <xf numFmtId="0" fontId="22" fillId="0" borderId="0" xfId="3" applyFont="1" applyBorder="1"/>
    <xf numFmtId="0" fontId="3" fillId="0" borderId="0" xfId="0" applyFont="1" applyBorder="1" applyAlignment="1">
      <alignment horizontal="center" wrapText="1"/>
    </xf>
    <xf numFmtId="0" fontId="3" fillId="0" borderId="0" xfId="0" applyFont="1" applyAlignment="1">
      <alignment horizontal="center" wrapText="1"/>
    </xf>
    <xf numFmtId="0" fontId="4" fillId="0" borderId="0" xfId="0" applyFont="1" applyFill="1"/>
    <xf numFmtId="0" fontId="24" fillId="0" borderId="0" xfId="0" applyFont="1"/>
    <xf numFmtId="0" fontId="3" fillId="0" borderId="0" xfId="0" applyFont="1" applyFill="1"/>
    <xf numFmtId="49" fontId="3" fillId="0" borderId="0" xfId="0" applyNumberFormat="1" applyFont="1" applyFill="1" applyAlignment="1">
      <alignment wrapText="1"/>
    </xf>
    <xf numFmtId="0" fontId="3" fillId="0" borderId="0" xfId="0" applyFont="1" applyFill="1" applyAlignment="1">
      <alignment horizontal="left"/>
    </xf>
    <xf numFmtId="0" fontId="3" fillId="0" borderId="0" xfId="0" applyFont="1" applyFill="1" applyAlignment="1">
      <alignment horizontal="left" vertical="top"/>
    </xf>
    <xf numFmtId="0" fontId="22" fillId="0" borderId="0" xfId="3" applyFont="1" applyFill="1" applyAlignment="1">
      <alignment horizontal="left"/>
    </xf>
    <xf numFmtId="0" fontId="23" fillId="0" borderId="0" xfId="3" applyFont="1" applyFill="1" applyBorder="1" applyAlignment="1">
      <alignment horizontal="center" vertical="center" wrapText="1"/>
    </xf>
    <xf numFmtId="0" fontId="0" fillId="0" borderId="0" xfId="0" applyFill="1" applyBorder="1"/>
    <xf numFmtId="0" fontId="0" fillId="0" borderId="0" xfId="0" applyFill="1"/>
    <xf numFmtId="14" fontId="21" fillId="0" borderId="0" xfId="3" quotePrefix="1" applyNumberFormat="1" applyFont="1" applyFill="1" applyBorder="1" applyAlignment="1">
      <alignment horizontal="center" vertical="center" wrapText="1"/>
    </xf>
    <xf numFmtId="0" fontId="25" fillId="0" borderId="0" xfId="0" applyFont="1"/>
    <xf numFmtId="0" fontId="20" fillId="0" borderId="0" xfId="0" applyFont="1" applyFill="1" applyAlignment="1">
      <alignment horizontal="left" indent="2"/>
    </xf>
    <xf numFmtId="0" fontId="3" fillId="0" borderId="0" xfId="0" applyFont="1" applyFill="1" applyAlignment="1">
      <alignment vertical="top"/>
    </xf>
    <xf numFmtId="14" fontId="4" fillId="5" borderId="0" xfId="0" applyNumberFormat="1" applyFont="1" applyFill="1" applyAlignment="1">
      <alignment horizontal="center"/>
    </xf>
    <xf numFmtId="14" fontId="4" fillId="5" borderId="0" xfId="0" applyNumberFormat="1" applyFont="1" applyFill="1" applyAlignment="1">
      <alignment horizontal="center" vertical="top"/>
    </xf>
    <xf numFmtId="0" fontId="17" fillId="0" borderId="0" xfId="0" applyFont="1" applyAlignment="1">
      <alignment horizontal="left" indent="1"/>
    </xf>
    <xf numFmtId="0" fontId="10" fillId="0" borderId="0" xfId="0" applyFont="1" applyFill="1" applyAlignment="1">
      <alignment horizontal="left" indent="1"/>
    </xf>
    <xf numFmtId="17" fontId="13" fillId="0" borderId="0" xfId="0" quotePrefix="1" applyNumberFormat="1" applyFont="1"/>
    <xf numFmtId="14" fontId="4" fillId="0" borderId="0" xfId="0" applyNumberFormat="1" applyFont="1" applyFill="1" applyAlignment="1">
      <alignment horizontal="center" vertical="top"/>
    </xf>
    <xf numFmtId="0" fontId="3" fillId="2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26" fillId="0" borderId="0" xfId="0" applyFont="1" applyAlignment="1">
      <alignment horizontal="center"/>
    </xf>
    <xf numFmtId="0" fontId="4" fillId="2" borderId="1" xfId="0" applyFont="1" applyFill="1" applyBorder="1" applyAlignment="1">
      <alignment horizontal="center" vertical="top"/>
    </xf>
    <xf numFmtId="0" fontId="4"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textRotation="90"/>
    </xf>
    <xf numFmtId="0" fontId="0" fillId="0" borderId="0" xfId="0"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49" fontId="3" fillId="0" borderId="1" xfId="0" applyNumberFormat="1" applyFont="1" applyBorder="1" applyAlignment="1">
      <alignment horizontal="center" vertical="top" wrapText="1"/>
    </xf>
    <xf numFmtId="0" fontId="3" fillId="8" borderId="1" xfId="0" applyFont="1" applyFill="1" applyBorder="1" applyAlignment="1">
      <alignment horizontal="center"/>
    </xf>
    <xf numFmtId="0" fontId="0" fillId="0" borderId="15" xfId="0" applyBorder="1" applyAlignment="1">
      <alignment horizontal="left" vertical="top" wrapText="1" indent="1"/>
    </xf>
    <xf numFmtId="0" fontId="3" fillId="0" borderId="1" xfId="0" applyFont="1" applyBorder="1" applyAlignment="1">
      <alignment horizontal="center" vertical="center"/>
    </xf>
    <xf numFmtId="49" fontId="3" fillId="0" borderId="23" xfId="0" applyNumberFormat="1" applyFont="1" applyBorder="1" applyAlignment="1">
      <alignment horizontal="left" vertical="top" wrapText="1" indent="1"/>
    </xf>
    <xf numFmtId="49" fontId="3" fillId="0" borderId="22" xfId="0" applyNumberFormat="1" applyFont="1" applyBorder="1" applyAlignment="1">
      <alignment horizontal="left" vertical="top" wrapText="1" indent="1"/>
    </xf>
    <xf numFmtId="49" fontId="3" fillId="0" borderId="22" xfId="0" applyNumberFormat="1" applyFont="1" applyBorder="1" applyAlignment="1">
      <alignment horizontal="center" vertical="top"/>
    </xf>
    <xf numFmtId="0" fontId="3" fillId="0" borderId="22" xfId="0" applyFont="1" applyBorder="1" applyAlignment="1">
      <alignment horizontal="center"/>
    </xf>
    <xf numFmtId="49" fontId="3" fillId="8" borderId="22" xfId="0" applyNumberFormat="1" applyFont="1" applyFill="1" applyBorder="1" applyAlignment="1">
      <alignment horizontal="left" vertical="top" wrapText="1" indent="1"/>
    </xf>
    <xf numFmtId="0" fontId="0" fillId="0" borderId="29" xfId="0" applyBorder="1" applyAlignment="1">
      <alignment horizontal="left" vertical="top" wrapText="1" indent="1"/>
    </xf>
    <xf numFmtId="49" fontId="3" fillId="8" borderId="28" xfId="0" applyNumberFormat="1" applyFont="1" applyFill="1" applyBorder="1" applyAlignment="1">
      <alignment horizontal="left" vertical="top" wrapText="1" indent="1"/>
    </xf>
    <xf numFmtId="49" fontId="3" fillId="0" borderId="3" xfId="0" applyNumberFormat="1" applyFont="1" applyBorder="1" applyAlignment="1">
      <alignment horizontal="left" vertical="top" wrapText="1" indent="1"/>
    </xf>
    <xf numFmtId="0" fontId="3" fillId="0" borderId="1" xfId="0" applyFont="1" applyBorder="1" applyAlignment="1">
      <alignment horizontal="left" vertical="center" wrapText="1" indent="1"/>
    </xf>
    <xf numFmtId="0" fontId="4" fillId="8" borderId="0" xfId="0" applyFont="1" applyFill="1"/>
    <xf numFmtId="0" fontId="11" fillId="8" borderId="0" xfId="3" applyFill="1" applyBorder="1" applyAlignment="1">
      <alignment vertical="center"/>
    </xf>
    <xf numFmtId="49" fontId="3" fillId="0" borderId="23" xfId="0" applyNumberFormat="1" applyFont="1" applyBorder="1" applyAlignment="1">
      <alignment horizontal="left" vertical="center" wrapText="1" indent="1"/>
    </xf>
    <xf numFmtId="49" fontId="3" fillId="8" borderId="16" xfId="0" applyNumberFormat="1" applyFont="1" applyFill="1" applyBorder="1" applyAlignment="1">
      <alignment horizontal="left" vertical="top" wrapText="1" indent="1"/>
    </xf>
    <xf numFmtId="0" fontId="0" fillId="0" borderId="39" xfId="0" applyBorder="1"/>
    <xf numFmtId="0" fontId="0" fillId="0" borderId="43" xfId="0" applyBorder="1"/>
    <xf numFmtId="0" fontId="11" fillId="0" borderId="15" xfId="3" applyBorder="1" applyAlignment="1">
      <alignment horizontal="left" vertical="top" wrapText="1" indent="1"/>
    </xf>
    <xf numFmtId="0" fontId="0" fillId="0" borderId="29" xfId="0" applyBorder="1" applyAlignment="1">
      <alignment horizontal="left" indent="1"/>
    </xf>
    <xf numFmtId="49" fontId="3" fillId="0" borderId="1" xfId="0" applyNumberFormat="1" applyFont="1" applyBorder="1" applyAlignment="1">
      <alignment horizontal="left" vertical="top" wrapText="1"/>
    </xf>
    <xf numFmtId="0" fontId="3" fillId="8" borderId="1" xfId="0" applyFont="1" applyFill="1" applyBorder="1" applyAlignment="1">
      <alignment horizontal="center" vertical="top"/>
    </xf>
    <xf numFmtId="49" fontId="11" fillId="0" borderId="23" xfId="3" applyNumberFormat="1" applyBorder="1" applyAlignment="1">
      <alignment horizontal="left" vertical="top" wrapText="1" indent="1"/>
    </xf>
    <xf numFmtId="49" fontId="3" fillId="0" borderId="22" xfId="0" applyNumberFormat="1" applyFont="1" applyBorder="1" applyAlignment="1">
      <alignment horizontal="left" vertical="top" wrapText="1"/>
    </xf>
    <xf numFmtId="0" fontId="3" fillId="0" borderId="22" xfId="0" applyFont="1" applyBorder="1" applyAlignment="1">
      <alignment horizontal="center" vertical="top"/>
    </xf>
    <xf numFmtId="0" fontId="4" fillId="21" borderId="22" xfId="0" applyFont="1" applyFill="1" applyBorder="1" applyAlignment="1">
      <alignment horizontal="center"/>
    </xf>
    <xf numFmtId="0" fontId="4" fillId="2" borderId="49" xfId="0" applyFont="1" applyFill="1" applyBorder="1" applyAlignment="1">
      <alignment horizontal="center"/>
    </xf>
    <xf numFmtId="0" fontId="4" fillId="2" borderId="29" xfId="0" applyFont="1" applyFill="1" applyBorder="1" applyAlignment="1">
      <alignment horizontal="center"/>
    </xf>
    <xf numFmtId="0" fontId="4" fillId="2" borderId="29" xfId="0" applyFont="1" applyFill="1" applyBorder="1" applyAlignment="1">
      <alignment horizontal="center" vertical="top"/>
    </xf>
    <xf numFmtId="0" fontId="4" fillId="2" borderId="29" xfId="0" applyFont="1" applyFill="1" applyBorder="1" applyAlignment="1">
      <alignment horizontal="center" vertical="top" wrapText="1"/>
    </xf>
    <xf numFmtId="0" fontId="4" fillId="2" borderId="28" xfId="0" applyFont="1" applyFill="1" applyBorder="1" applyAlignment="1">
      <alignment vertical="top"/>
    </xf>
    <xf numFmtId="0" fontId="4" fillId="2" borderId="28" xfId="0" applyFont="1" applyFill="1" applyBorder="1" applyAlignment="1">
      <alignment horizontal="center" vertical="top"/>
    </xf>
    <xf numFmtId="0" fontId="4" fillId="2" borderId="44" xfId="0" applyFont="1" applyFill="1" applyBorder="1" applyAlignment="1">
      <alignment horizontal="center" vertical="top"/>
    </xf>
    <xf numFmtId="0" fontId="4" fillId="10" borderId="1" xfId="0" applyFont="1" applyFill="1" applyBorder="1" applyAlignment="1">
      <alignment horizontal="center" vertical="center"/>
    </xf>
    <xf numFmtId="49" fontId="3" fillId="0" borderId="1" xfId="0" applyNumberFormat="1" applyFont="1" applyBorder="1" applyAlignment="1">
      <alignment horizontal="left" vertical="center" wrapText="1" indent="1"/>
    </xf>
    <xf numFmtId="0" fontId="9" fillId="0" borderId="14" xfId="0" applyFont="1" applyBorder="1" applyAlignment="1">
      <alignment horizontal="left" vertical="center" wrapText="1" indent="1"/>
    </xf>
    <xf numFmtId="0" fontId="3" fillId="0" borderId="14" xfId="0" applyFont="1" applyBorder="1" applyAlignment="1">
      <alignment horizontal="left" vertical="center" wrapText="1" indent="1"/>
    </xf>
    <xf numFmtId="49" fontId="3" fillId="0" borderId="14" xfId="0" applyNumberFormat="1" applyFont="1" applyBorder="1" applyAlignment="1">
      <alignment horizontal="left" vertical="center" wrapText="1" indent="1"/>
    </xf>
    <xf numFmtId="0" fontId="3" fillId="0" borderId="0" xfId="0" applyFont="1" applyBorder="1" applyAlignment="1">
      <alignment horizontal="left" vertical="center" wrapText="1" indent="1"/>
    </xf>
    <xf numFmtId="49" fontId="3" fillId="0" borderId="0" xfId="0" applyNumberFormat="1" applyFont="1" applyFill="1" applyBorder="1" applyAlignment="1">
      <alignment horizontal="left" vertical="center" wrapText="1" indent="1"/>
    </xf>
    <xf numFmtId="49" fontId="3" fillId="0" borderId="1" xfId="0" applyNumberFormat="1" applyFont="1" applyFill="1" applyBorder="1" applyAlignment="1">
      <alignment horizontal="left" vertical="center" wrapText="1" indent="1"/>
    </xf>
    <xf numFmtId="49" fontId="3" fillId="0" borderId="3" xfId="0" applyNumberFormat="1" applyFont="1" applyFill="1" applyBorder="1" applyAlignment="1">
      <alignment horizontal="left" vertical="center" wrapText="1" indent="1"/>
    </xf>
    <xf numFmtId="0" fontId="3" fillId="0" borderId="1" xfId="0" applyFont="1" applyBorder="1" applyAlignment="1">
      <alignment horizontal="left" vertical="center" indent="1"/>
    </xf>
    <xf numFmtId="0" fontId="4" fillId="2" borderId="15" xfId="0" applyFont="1" applyFill="1" applyBorder="1" applyAlignment="1">
      <alignment horizontal="center" vertical="top"/>
    </xf>
    <xf numFmtId="49" fontId="3" fillId="0" borderId="1" xfId="0" quotePrefix="1" applyNumberFormat="1" applyFont="1" applyFill="1" applyBorder="1" applyAlignment="1">
      <alignment horizontal="left" vertical="center" wrapText="1" indent="1"/>
    </xf>
    <xf numFmtId="0" fontId="3" fillId="2" borderId="1" xfId="0" applyFont="1" applyFill="1" applyBorder="1" applyAlignment="1">
      <alignment horizontal="center"/>
    </xf>
    <xf numFmtId="0" fontId="10" fillId="0" borderId="0" xfId="0" applyFont="1" applyAlignment="1">
      <alignment horizontal="left" indent="1"/>
    </xf>
    <xf numFmtId="0" fontId="3" fillId="0" borderId="3" xfId="0" applyFont="1" applyBorder="1" applyAlignment="1">
      <alignment horizontal="center" vertical="center"/>
    </xf>
    <xf numFmtId="0" fontId="9" fillId="0" borderId="18" xfId="0" applyFont="1" applyBorder="1" applyAlignment="1">
      <alignment horizontal="left" vertical="top" wrapText="1" indent="1"/>
    </xf>
    <xf numFmtId="0" fontId="11" fillId="0" borderId="0" xfId="3" applyAlignment="1">
      <alignment horizontal="left" indent="1"/>
    </xf>
    <xf numFmtId="0" fontId="0" fillId="0" borderId="0" xfId="0" applyAlignment="1">
      <alignment horizontal="left" indent="1"/>
    </xf>
    <xf numFmtId="0" fontId="0" fillId="0" borderId="0" xfId="0" applyBorder="1" applyAlignment="1">
      <alignment vertical="center" wrapText="1"/>
    </xf>
    <xf numFmtId="0" fontId="0" fillId="0" borderId="23" xfId="0" applyBorder="1" applyAlignment="1">
      <alignment horizontal="left" vertical="center" wrapText="1" indent="1"/>
    </xf>
    <xf numFmtId="0" fontId="0" fillId="0" borderId="15" xfId="0" applyBorder="1" applyAlignment="1">
      <alignment horizontal="left" vertical="center" wrapText="1" indent="1"/>
    </xf>
    <xf numFmtId="0" fontId="0" fillId="0" borderId="29" xfId="0" applyBorder="1" applyAlignment="1">
      <alignment horizontal="left" vertical="center" wrapText="1" indent="1"/>
    </xf>
    <xf numFmtId="0" fontId="3" fillId="8" borderId="1" xfId="0" applyFont="1" applyFill="1" applyBorder="1" applyAlignment="1">
      <alignment horizontal="center" vertical="center"/>
    </xf>
    <xf numFmtId="0" fontId="3" fillId="0" borderId="28" xfId="0" applyFont="1" applyBorder="1" applyAlignment="1">
      <alignment horizontal="center" vertical="center"/>
    </xf>
    <xf numFmtId="0" fontId="27" fillId="25" borderId="1" xfId="0" applyFont="1" applyFill="1" applyBorder="1" applyAlignment="1">
      <alignment horizontal="center" vertical="center"/>
    </xf>
    <xf numFmtId="0" fontId="27" fillId="25" borderId="1" xfId="0" applyFont="1" applyFill="1" applyBorder="1" applyAlignment="1">
      <alignment vertical="center"/>
    </xf>
    <xf numFmtId="0" fontId="8" fillId="0" borderId="0" xfId="0" applyFont="1"/>
    <xf numFmtId="0" fontId="0" fillId="0" borderId="0" xfId="0" applyFont="1" applyAlignment="1">
      <alignment vertical="top"/>
    </xf>
    <xf numFmtId="0" fontId="0" fillId="0" borderId="0" xfId="0" applyFont="1"/>
    <xf numFmtId="0" fontId="29" fillId="0" borderId="0" xfId="0" applyFont="1"/>
    <xf numFmtId="0" fontId="3" fillId="5" borderId="1" xfId="0" applyFont="1" applyFill="1" applyBorder="1" applyAlignment="1">
      <alignment horizontal="left" vertical="center" wrapText="1" indent="1"/>
    </xf>
    <xf numFmtId="0" fontId="3" fillId="25" borderId="1" xfId="0" applyFont="1" applyFill="1" applyBorder="1" applyAlignment="1">
      <alignment horizontal="center" vertical="center"/>
    </xf>
    <xf numFmtId="0" fontId="3" fillId="27" borderId="1" xfId="0" applyFont="1" applyFill="1" applyBorder="1" applyAlignment="1">
      <alignment horizontal="center" vertical="center"/>
    </xf>
    <xf numFmtId="0" fontId="3" fillId="0" borderId="1" xfId="0" applyFont="1" applyBorder="1"/>
    <xf numFmtId="0" fontId="3" fillId="10" borderId="1" xfId="0" applyFont="1" applyFill="1" applyBorder="1" applyAlignment="1">
      <alignment horizontal="center" vertical="center"/>
    </xf>
    <xf numFmtId="0" fontId="3" fillId="25" borderId="1" xfId="0" applyFont="1" applyFill="1" applyBorder="1" applyAlignment="1">
      <alignment horizontal="center" vertical="center" wrapText="1"/>
    </xf>
    <xf numFmtId="49" fontId="3" fillId="0" borderId="28" xfId="0" applyNumberFormat="1" applyFont="1" applyBorder="1" applyAlignment="1">
      <alignment horizontal="left" vertical="center" wrapText="1" indent="1"/>
    </xf>
    <xf numFmtId="0" fontId="0" fillId="25" borderId="1" xfId="0" applyFill="1" applyBorder="1"/>
    <xf numFmtId="0" fontId="3" fillId="25" borderId="14" xfId="0" applyFont="1" applyFill="1" applyBorder="1" applyAlignment="1">
      <alignment horizontal="center" vertical="center"/>
    </xf>
    <xf numFmtId="0" fontId="3" fillId="0" borderId="28" xfId="0" applyFont="1" applyBorder="1" applyAlignment="1">
      <alignment horizontal="left" vertical="center" wrapText="1" indent="1"/>
    </xf>
    <xf numFmtId="0" fontId="4" fillId="25" borderId="25" xfId="0" applyFont="1" applyFill="1" applyBorder="1" applyAlignment="1">
      <alignment horizontal="center" vertical="center" wrapText="1"/>
    </xf>
    <xf numFmtId="0" fontId="27" fillId="25" borderId="52" xfId="0" applyFont="1" applyFill="1" applyBorder="1" applyAlignment="1">
      <alignment horizontal="center" vertical="center"/>
    </xf>
    <xf numFmtId="0" fontId="3" fillId="25" borderId="25" xfId="0" applyFont="1" applyFill="1" applyBorder="1" applyAlignment="1">
      <alignment horizontal="center" vertical="center"/>
    </xf>
    <xf numFmtId="0" fontId="3" fillId="0" borderId="52" xfId="0" applyFont="1" applyBorder="1"/>
    <xf numFmtId="0" fontId="3" fillId="25" borderId="34" xfId="0" applyFont="1" applyFill="1" applyBorder="1" applyAlignment="1">
      <alignment horizontal="center" vertical="center"/>
    </xf>
    <xf numFmtId="0" fontId="3" fillId="25" borderId="25" xfId="0" applyFont="1" applyFill="1" applyBorder="1" applyAlignment="1">
      <alignment horizontal="center" vertical="center" wrapText="1"/>
    </xf>
    <xf numFmtId="0" fontId="3" fillId="25" borderId="27" xfId="0" applyFont="1" applyFill="1" applyBorder="1" applyAlignment="1">
      <alignment horizontal="center" vertical="center"/>
    </xf>
    <xf numFmtId="0" fontId="3" fillId="0" borderId="28" xfId="0" applyFont="1" applyBorder="1"/>
    <xf numFmtId="0" fontId="3" fillId="0" borderId="44" xfId="0" applyFont="1" applyBorder="1"/>
    <xf numFmtId="0" fontId="3" fillId="25" borderId="25" xfId="0" applyFont="1" applyFill="1" applyBorder="1" applyAlignment="1">
      <alignment horizontal="left" vertical="center" indent="1"/>
    </xf>
    <xf numFmtId="0" fontId="3" fillId="25" borderId="34" xfId="0" applyFont="1" applyFill="1" applyBorder="1" applyAlignment="1">
      <alignment horizontal="left" vertical="center" indent="1"/>
    </xf>
    <xf numFmtId="0" fontId="3" fillId="25" borderId="25" xfId="0" applyFont="1" applyFill="1" applyBorder="1" applyAlignment="1">
      <alignment horizontal="left" vertical="center" wrapText="1" indent="1"/>
    </xf>
    <xf numFmtId="0" fontId="3" fillId="25" borderId="27" xfId="0" applyFont="1" applyFill="1" applyBorder="1" applyAlignment="1">
      <alignment horizontal="left" vertical="center" wrapText="1" indent="1"/>
    </xf>
    <xf numFmtId="0" fontId="3" fillId="25" borderId="16" xfId="0" applyFont="1" applyFill="1" applyBorder="1" applyAlignment="1">
      <alignment horizontal="center" vertical="center" wrapText="1"/>
    </xf>
    <xf numFmtId="0" fontId="3" fillId="25" borderId="52" xfId="0" applyFont="1" applyFill="1" applyBorder="1"/>
    <xf numFmtId="0" fontId="3" fillId="26" borderId="1" xfId="0" applyFont="1" applyFill="1" applyBorder="1" applyAlignment="1">
      <alignment horizontal="center" vertical="center"/>
    </xf>
    <xf numFmtId="0" fontId="3" fillId="25" borderId="16" xfId="0" applyFont="1" applyFill="1" applyBorder="1" applyAlignment="1">
      <alignment horizontal="center" vertical="center"/>
    </xf>
    <xf numFmtId="0" fontId="3" fillId="25" borderId="51" xfId="0" applyFont="1" applyFill="1" applyBorder="1"/>
    <xf numFmtId="0" fontId="3" fillId="0" borderId="1" xfId="0" applyFont="1" applyFill="1" applyBorder="1" applyAlignment="1">
      <alignment horizontal="center" vertical="center"/>
    </xf>
    <xf numFmtId="0" fontId="4" fillId="0" borderId="0" xfId="0" applyFont="1" applyFill="1"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28" fillId="30" borderId="1" xfId="0" applyFont="1" applyFill="1" applyBorder="1" applyAlignment="1">
      <alignment horizontal="center" vertical="center"/>
    </xf>
    <xf numFmtId="0" fontId="28" fillId="31" borderId="1" xfId="0" applyFont="1" applyFill="1" applyBorder="1" applyAlignment="1">
      <alignment horizontal="center" vertical="center"/>
    </xf>
    <xf numFmtId="0" fontId="28" fillId="32" borderId="1" xfId="0" applyFont="1" applyFill="1" applyBorder="1" applyAlignment="1">
      <alignment horizontal="center" vertical="center"/>
    </xf>
    <xf numFmtId="0" fontId="4" fillId="28" borderId="0" xfId="0" applyFont="1" applyFill="1" applyAlignment="1">
      <alignment horizontal="center" vertical="top"/>
    </xf>
    <xf numFmtId="0" fontId="0" fillId="0" borderId="0" xfId="0" applyFill="1" applyAlignment="1">
      <alignment vertical="top" wrapText="1"/>
    </xf>
    <xf numFmtId="0" fontId="16" fillId="0" borderId="0" xfId="0" applyFont="1" applyFill="1" applyAlignment="1">
      <alignment vertical="top"/>
    </xf>
    <xf numFmtId="0" fontId="3" fillId="0" borderId="14" xfId="0" applyFont="1" applyBorder="1" applyAlignment="1">
      <alignment horizontal="center" vertical="center"/>
    </xf>
    <xf numFmtId="0" fontId="3" fillId="0" borderId="1" xfId="0" applyFont="1" applyFill="1" applyBorder="1" applyAlignment="1">
      <alignment horizontal="left" vertical="center" wrapText="1" indent="1"/>
    </xf>
    <xf numFmtId="0" fontId="21" fillId="0" borderId="1" xfId="3"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4" xfId="0" applyFont="1" applyFill="1" applyBorder="1" applyAlignment="1">
      <alignment horizontal="left" vertical="center" wrapText="1" indent="1"/>
    </xf>
    <xf numFmtId="0" fontId="31" fillId="2" borderId="3" xfId="3" applyFont="1" applyFill="1" applyBorder="1" applyAlignment="1">
      <alignment horizontal="center" vertical="center" wrapText="1"/>
    </xf>
    <xf numFmtId="0" fontId="4" fillId="15" borderId="62" xfId="0" applyFont="1" applyFill="1" applyBorder="1" applyAlignment="1">
      <alignment horizontal="center" vertical="center"/>
    </xf>
    <xf numFmtId="0" fontId="4" fillId="24" borderId="62" xfId="0" applyFont="1" applyFill="1" applyBorder="1" applyAlignment="1">
      <alignment horizontal="center" vertical="center"/>
    </xf>
    <xf numFmtId="0" fontId="30" fillId="2" borderId="3" xfId="3" applyFont="1" applyFill="1" applyBorder="1" applyAlignment="1">
      <alignment horizontal="center" vertical="center"/>
    </xf>
    <xf numFmtId="0" fontId="30" fillId="2" borderId="3" xfId="3" applyFont="1" applyFill="1" applyBorder="1" applyAlignment="1">
      <alignment horizontal="center" vertical="center" wrapText="1"/>
    </xf>
    <xf numFmtId="0" fontId="3" fillId="2" borderId="59" xfId="0" applyFont="1" applyFill="1" applyBorder="1" applyAlignment="1">
      <alignment horizontal="center" vertical="center" wrapText="1"/>
    </xf>
    <xf numFmtId="0" fontId="31" fillId="0" borderId="0" xfId="3" applyFont="1" applyFill="1" applyBorder="1" applyAlignment="1">
      <alignment horizontal="center" vertical="center"/>
    </xf>
    <xf numFmtId="0" fontId="4" fillId="2" borderId="55"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58" xfId="0" applyFont="1" applyBorder="1" applyAlignment="1">
      <alignment horizontal="center" vertical="center"/>
    </xf>
    <xf numFmtId="0" fontId="3" fillId="0" borderId="28" xfId="0" applyFont="1" applyBorder="1" applyAlignment="1">
      <alignment horizontal="center" vertical="center" wrapText="1"/>
    </xf>
    <xf numFmtId="49" fontId="3" fillId="0" borderId="28" xfId="0" applyNumberFormat="1" applyFont="1" applyBorder="1" applyAlignment="1">
      <alignment horizontal="center" vertical="center" wrapText="1"/>
    </xf>
    <xf numFmtId="49" fontId="3" fillId="0" borderId="58" xfId="0" applyNumberFormat="1" applyFont="1" applyBorder="1" applyAlignment="1">
      <alignment horizontal="left" vertical="center" wrapText="1" indent="1"/>
    </xf>
    <xf numFmtId="0" fontId="16" fillId="0" borderId="28" xfId="0" applyFont="1" applyFill="1" applyBorder="1" applyAlignment="1">
      <alignment horizontal="center" vertical="center"/>
    </xf>
    <xf numFmtId="0" fontId="3" fillId="0" borderId="44"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wrapText="1"/>
    </xf>
    <xf numFmtId="49" fontId="3" fillId="8" borderId="3" xfId="0" applyNumberFormat="1" applyFont="1" applyFill="1" applyBorder="1" applyAlignment="1">
      <alignment horizontal="center" vertical="center" wrapText="1"/>
    </xf>
    <xf numFmtId="49" fontId="3" fillId="0" borderId="18" xfId="0" applyNumberFormat="1" applyFont="1" applyBorder="1" applyAlignment="1">
      <alignment horizontal="left" vertical="center" wrapText="1" indent="1"/>
    </xf>
    <xf numFmtId="49" fontId="3" fillId="0" borderId="3" xfId="0" applyNumberFormat="1" applyFont="1" applyBorder="1" applyAlignment="1">
      <alignment horizontal="left" vertical="center" wrapText="1" indent="1"/>
    </xf>
    <xf numFmtId="0" fontId="16" fillId="0" borderId="3" xfId="0" applyFont="1" applyFill="1" applyBorder="1" applyAlignment="1">
      <alignment horizontal="center" vertical="center"/>
    </xf>
    <xf numFmtId="49" fontId="3" fillId="8" borderId="3" xfId="0" applyNumberFormat="1" applyFont="1" applyFill="1" applyBorder="1" applyAlignment="1">
      <alignment horizontal="left" vertical="center" wrapText="1" indent="1"/>
    </xf>
    <xf numFmtId="49" fontId="3" fillId="8" borderId="18" xfId="0" applyNumberFormat="1" applyFont="1" applyFill="1" applyBorder="1" applyAlignment="1">
      <alignment horizontal="left" vertical="center" wrapText="1" indent="1"/>
    </xf>
    <xf numFmtId="0" fontId="3" fillId="0" borderId="55" xfId="0" applyFont="1" applyBorder="1" applyAlignment="1">
      <alignment horizontal="center" vertical="center"/>
    </xf>
    <xf numFmtId="0" fontId="3" fillId="0" borderId="58" xfId="0" applyFont="1" applyBorder="1" applyAlignment="1">
      <alignment horizontal="left" vertical="center" wrapText="1" indent="1"/>
    </xf>
    <xf numFmtId="49" fontId="3" fillId="0" borderId="28" xfId="0" applyNumberFormat="1" applyFont="1" applyFill="1" applyBorder="1" applyAlignment="1">
      <alignment horizontal="left" vertical="center" wrapText="1" indent="1"/>
    </xf>
    <xf numFmtId="49" fontId="0" fillId="29" borderId="57" xfId="0" applyNumberFormat="1" applyFont="1" applyFill="1" applyBorder="1" applyAlignment="1">
      <alignment horizontal="center" vertical="center"/>
    </xf>
    <xf numFmtId="49" fontId="0" fillId="28" borderId="29" xfId="0" applyNumberFormat="1" applyFont="1" applyFill="1" applyBorder="1" applyAlignment="1">
      <alignment horizontal="center" vertical="center"/>
    </xf>
    <xf numFmtId="49" fontId="0" fillId="26" borderId="30" xfId="0" applyNumberFormat="1" applyFont="1" applyFill="1" applyBorder="1" applyAlignment="1">
      <alignment horizontal="center" vertical="center"/>
    </xf>
    <xf numFmtId="0" fontId="0" fillId="0" borderId="22"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49" fontId="35" fillId="0" borderId="28" xfId="3" applyNumberFormat="1" applyFont="1" applyBorder="1" applyAlignment="1">
      <alignment horizontal="left" vertical="center" wrapText="1" indent="1"/>
    </xf>
    <xf numFmtId="49" fontId="35" fillId="0" borderId="22" xfId="0" applyNumberFormat="1" applyFont="1" applyBorder="1" applyAlignment="1">
      <alignment horizontal="left" vertical="center" wrapText="1" indent="1"/>
    </xf>
    <xf numFmtId="49" fontId="35" fillId="0" borderId="1" xfId="3" applyNumberFormat="1" applyFont="1" applyBorder="1" applyAlignment="1">
      <alignment horizontal="left" vertical="center" wrapText="1" indent="1"/>
    </xf>
    <xf numFmtId="0" fontId="35" fillId="0" borderId="22" xfId="3" applyFont="1" applyBorder="1" applyAlignment="1">
      <alignment horizontal="left" vertical="center" wrapText="1" indent="1"/>
    </xf>
    <xf numFmtId="0" fontId="0" fillId="0" borderId="43" xfId="0" applyFont="1" applyFill="1" applyBorder="1" applyAlignment="1">
      <alignment horizontal="left" vertical="center" wrapText="1" indent="1"/>
    </xf>
    <xf numFmtId="49" fontId="35" fillId="8" borderId="28" xfId="3" applyNumberFormat="1" applyFont="1" applyFill="1" applyBorder="1" applyAlignment="1">
      <alignment horizontal="left" vertical="center" wrapText="1" indent="1"/>
    </xf>
    <xf numFmtId="0" fontId="35" fillId="8" borderId="22" xfId="3" applyFont="1" applyFill="1" applyBorder="1" applyAlignment="1">
      <alignment horizontal="left" vertical="center" wrapText="1" indent="1"/>
    </xf>
    <xf numFmtId="49" fontId="35" fillId="8" borderId="1" xfId="3" applyNumberFormat="1" applyFont="1" applyFill="1" applyBorder="1" applyAlignment="1">
      <alignment horizontal="left" vertical="center" wrapText="1" indent="1"/>
    </xf>
    <xf numFmtId="0" fontId="0" fillId="0" borderId="0" xfId="0" applyFont="1" applyFill="1" applyBorder="1" applyAlignment="1">
      <alignment horizontal="left" vertical="center" wrapText="1" indent="1"/>
    </xf>
    <xf numFmtId="49" fontId="3" fillId="8" borderId="22" xfId="0" applyNumberFormat="1" applyFont="1" applyFill="1" applyBorder="1" applyAlignment="1" applyProtection="1">
      <alignment horizontal="left" vertical="center" wrapText="1" indent="1"/>
      <protection locked="0"/>
    </xf>
    <xf numFmtId="0" fontId="3" fillId="0" borderId="22" xfId="0" applyFont="1" applyFill="1" applyBorder="1" applyAlignment="1">
      <alignment horizontal="center" vertical="center"/>
    </xf>
    <xf numFmtId="49" fontId="3" fillId="0" borderId="22" xfId="0" applyNumberFormat="1" applyFont="1" applyBorder="1" applyAlignment="1">
      <alignment horizontal="left" vertical="center" wrapText="1" indent="1"/>
    </xf>
    <xf numFmtId="49" fontId="3" fillId="0" borderId="24" xfId="0" applyNumberFormat="1" applyFont="1" applyBorder="1" applyAlignment="1">
      <alignment horizontal="left" vertical="center" wrapText="1" indent="1"/>
    </xf>
    <xf numFmtId="0" fontId="3" fillId="0" borderId="47" xfId="0" applyFont="1" applyBorder="1" applyAlignment="1">
      <alignment horizontal="center" vertical="center" wrapText="1"/>
    </xf>
    <xf numFmtId="0" fontId="3" fillId="0" borderId="32" xfId="0" applyFont="1" applyBorder="1" applyAlignment="1">
      <alignment horizontal="center" vertical="center" wrapText="1"/>
    </xf>
    <xf numFmtId="49" fontId="3" fillId="8" borderId="3" xfId="0" applyNumberFormat="1" applyFont="1" applyFill="1" applyBorder="1" applyAlignment="1" applyProtection="1">
      <alignment horizontal="left" vertical="center" wrapText="1" indent="1"/>
      <protection locked="0"/>
    </xf>
    <xf numFmtId="0" fontId="3" fillId="0" borderId="3" xfId="0" applyFont="1" applyFill="1" applyBorder="1" applyAlignment="1">
      <alignment horizontal="center" vertical="center"/>
    </xf>
    <xf numFmtId="49" fontId="3" fillId="0" borderId="52" xfId="0" applyNumberFormat="1" applyFont="1" applyBorder="1" applyAlignment="1">
      <alignment horizontal="left" vertical="center" wrapText="1" indent="1"/>
    </xf>
    <xf numFmtId="0" fontId="3" fillId="0" borderId="14" xfId="0" applyFont="1" applyBorder="1" applyAlignment="1">
      <alignment horizontal="center" vertical="center" wrapText="1"/>
    </xf>
    <xf numFmtId="0" fontId="3" fillId="0" borderId="52" xfId="0" applyFont="1" applyBorder="1" applyAlignment="1">
      <alignment horizontal="center" vertical="center" wrapText="1"/>
    </xf>
    <xf numFmtId="49" fontId="3" fillId="8" borderId="29" xfId="0" applyNumberFormat="1" applyFont="1" applyFill="1" applyBorder="1" applyAlignment="1" applyProtection="1">
      <alignment horizontal="left" vertical="center" wrapText="1" indent="1"/>
      <protection locked="0"/>
    </xf>
    <xf numFmtId="0" fontId="3" fillId="0" borderId="29" xfId="0" applyFont="1" applyFill="1" applyBorder="1" applyAlignment="1">
      <alignment horizontal="center" vertical="center"/>
    </xf>
    <xf numFmtId="49" fontId="3" fillId="0" borderId="44" xfId="0" applyNumberFormat="1" applyFont="1" applyBorder="1" applyAlignment="1">
      <alignment horizontal="left" vertical="center" wrapText="1" indent="1"/>
    </xf>
    <xf numFmtId="0" fontId="3" fillId="0" borderId="1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22" xfId="0" applyFont="1" applyBorder="1" applyAlignment="1">
      <alignment horizontal="left" vertical="center" wrapText="1" indent="1"/>
    </xf>
    <xf numFmtId="49" fontId="3" fillId="0" borderId="32" xfId="0" applyNumberFormat="1" applyFont="1" applyBorder="1" applyAlignment="1">
      <alignment horizontal="left" vertical="center" wrapText="1" indent="1"/>
    </xf>
    <xf numFmtId="0" fontId="3" fillId="0" borderId="5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49" fontId="3" fillId="8" borderId="22" xfId="0" applyNumberFormat="1" applyFont="1" applyFill="1" applyBorder="1" applyAlignment="1">
      <alignment horizontal="left" vertical="center" wrapText="1" indent="1"/>
    </xf>
    <xf numFmtId="49" fontId="3" fillId="8" borderId="32" xfId="0" applyNumberFormat="1" applyFont="1" applyFill="1" applyBorder="1" applyAlignment="1">
      <alignment horizontal="left" vertical="center" wrapText="1" indent="1"/>
    </xf>
    <xf numFmtId="0" fontId="3" fillId="8" borderId="18" xfId="0" applyFont="1" applyFill="1" applyBorder="1" applyAlignment="1">
      <alignment horizontal="center" vertical="center" wrapText="1"/>
    </xf>
    <xf numFmtId="0" fontId="3" fillId="8" borderId="55" xfId="0" applyFont="1" applyFill="1" applyBorder="1" applyAlignment="1">
      <alignment horizontal="center" vertical="center" wrapText="1"/>
    </xf>
    <xf numFmtId="49" fontId="3" fillId="8" borderId="1" xfId="0" applyNumberFormat="1" applyFont="1" applyFill="1" applyBorder="1" applyAlignment="1" applyProtection="1">
      <alignment horizontal="left" vertical="center" wrapText="1" indent="1"/>
      <protection locked="0"/>
    </xf>
    <xf numFmtId="49" fontId="3" fillId="8" borderId="1" xfId="0" applyNumberFormat="1" applyFont="1" applyFill="1" applyBorder="1" applyAlignment="1">
      <alignment horizontal="left" vertical="center" wrapText="1" indent="1"/>
    </xf>
    <xf numFmtId="49" fontId="3" fillId="8" borderId="52" xfId="0" applyNumberFormat="1" applyFont="1" applyFill="1" applyBorder="1" applyAlignment="1">
      <alignment horizontal="left" vertical="center" wrapText="1" indent="1"/>
    </xf>
    <xf numFmtId="0" fontId="3" fillId="8" borderId="14" xfId="0" applyFont="1" applyFill="1" applyBorder="1" applyAlignment="1">
      <alignment horizontal="center" vertical="center" wrapText="1"/>
    </xf>
    <xf numFmtId="0" fontId="3" fillId="8" borderId="52" xfId="0" applyFont="1" applyFill="1" applyBorder="1" applyAlignment="1">
      <alignment horizontal="center" vertical="center" wrapText="1"/>
    </xf>
    <xf numFmtId="49" fontId="3" fillId="8" borderId="28" xfId="0" applyNumberFormat="1" applyFont="1" applyFill="1" applyBorder="1" applyAlignment="1">
      <alignment horizontal="left" vertical="center" wrapText="1" indent="1"/>
    </xf>
    <xf numFmtId="49" fontId="3" fillId="8" borderId="44" xfId="0" applyNumberFormat="1" applyFont="1" applyFill="1" applyBorder="1" applyAlignment="1">
      <alignment horizontal="left" vertical="center" wrapText="1" indent="1"/>
    </xf>
    <xf numFmtId="0" fontId="3" fillId="8" borderId="58"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 fillId="8" borderId="22" xfId="0" applyFont="1" applyFill="1" applyBorder="1" applyAlignment="1">
      <alignment horizontal="left" vertical="center" wrapText="1" indent="1"/>
    </xf>
    <xf numFmtId="0" fontId="3" fillId="8" borderId="55" xfId="0" applyFont="1" applyFill="1" applyBorder="1" applyAlignment="1">
      <alignment horizontal="center" vertical="center"/>
    </xf>
    <xf numFmtId="0" fontId="3" fillId="8" borderId="1" xfId="0" applyFont="1" applyFill="1" applyBorder="1" applyAlignment="1">
      <alignment horizontal="left" vertical="center" wrapText="1" indent="1"/>
    </xf>
    <xf numFmtId="0" fontId="3" fillId="8" borderId="52" xfId="0" applyFont="1" applyFill="1" applyBorder="1" applyAlignment="1">
      <alignment horizontal="center" vertical="center"/>
    </xf>
    <xf numFmtId="0" fontId="3" fillId="8" borderId="28" xfId="0" applyFont="1" applyFill="1" applyBorder="1" applyAlignment="1">
      <alignment horizontal="left" vertical="center" wrapText="1" indent="1"/>
    </xf>
    <xf numFmtId="0" fontId="3" fillId="8" borderId="44" xfId="0" applyFont="1" applyFill="1" applyBorder="1" applyAlignment="1">
      <alignment horizontal="center" vertical="center"/>
    </xf>
    <xf numFmtId="0" fontId="23" fillId="22" borderId="16" xfId="3" applyFont="1" applyFill="1" applyBorder="1" applyAlignment="1">
      <alignment horizontal="center" vertical="center" wrapText="1"/>
    </xf>
    <xf numFmtId="0" fontId="23" fillId="0" borderId="3" xfId="3" applyFont="1" applyBorder="1" applyAlignment="1">
      <alignment horizontal="center" vertical="center" wrapText="1"/>
    </xf>
    <xf numFmtId="0" fontId="23" fillId="34" borderId="16" xfId="3" applyFont="1" applyFill="1" applyBorder="1" applyAlignment="1">
      <alignment horizontal="center" vertical="center" wrapText="1"/>
    </xf>
    <xf numFmtId="0" fontId="23" fillId="34" borderId="3" xfId="3" applyFont="1" applyFill="1" applyBorder="1" applyAlignment="1">
      <alignment horizontal="center" vertical="center" wrapText="1"/>
    </xf>
    <xf numFmtId="0" fontId="23" fillId="33" borderId="16" xfId="3" applyFont="1" applyFill="1" applyBorder="1" applyAlignment="1">
      <alignment horizontal="center" vertical="center" wrapText="1"/>
    </xf>
    <xf numFmtId="0" fontId="23" fillId="33" borderId="3" xfId="3" applyFont="1" applyFill="1" applyBorder="1" applyAlignment="1">
      <alignment horizontal="center" vertical="center" wrapText="1"/>
    </xf>
    <xf numFmtId="0" fontId="23" fillId="20" borderId="16" xfId="3" applyFont="1" applyFill="1" applyBorder="1" applyAlignment="1">
      <alignment horizontal="center" vertical="center" wrapText="1"/>
    </xf>
    <xf numFmtId="0" fontId="23" fillId="20" borderId="3" xfId="3" applyFont="1" applyFill="1" applyBorder="1" applyAlignment="1">
      <alignment horizontal="center" vertical="center" wrapText="1"/>
    </xf>
    <xf numFmtId="0" fontId="23" fillId="35" borderId="1" xfId="3" applyFont="1" applyFill="1" applyBorder="1" applyAlignment="1">
      <alignment horizontal="center" vertical="center"/>
    </xf>
    <xf numFmtId="0" fontId="23" fillId="33" borderId="1" xfId="3" applyFont="1" applyFill="1" applyBorder="1" applyAlignment="1">
      <alignment horizontal="center" vertical="center"/>
    </xf>
    <xf numFmtId="49" fontId="5" fillId="3" borderId="31" xfId="0" applyNumberFormat="1"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32" xfId="0" applyFont="1" applyFill="1" applyBorder="1" applyAlignment="1">
      <alignment horizontal="center" vertical="center"/>
    </xf>
    <xf numFmtId="49" fontId="34" fillId="18" borderId="56" xfId="0" applyNumberFormat="1" applyFont="1" applyFill="1" applyBorder="1" applyAlignment="1">
      <alignment horizontal="center" vertical="center" wrapText="1"/>
    </xf>
    <xf numFmtId="0" fontId="34" fillId="18" borderId="34" xfId="0" applyFont="1" applyFill="1" applyBorder="1" applyAlignment="1">
      <alignment horizontal="center" vertical="center" wrapText="1"/>
    </xf>
    <xf numFmtId="0" fontId="34" fillId="18" borderId="57" xfId="0" applyFont="1" applyFill="1" applyBorder="1" applyAlignment="1">
      <alignment horizontal="center" vertical="center" wrapText="1"/>
    </xf>
    <xf numFmtId="49" fontId="34" fillId="18" borderId="21" xfId="0" applyNumberFormat="1" applyFont="1" applyFill="1" applyBorder="1" applyAlignment="1">
      <alignment horizontal="center" vertical="center" wrapText="1"/>
    </xf>
    <xf numFmtId="0" fontId="34" fillId="18" borderId="25" xfId="0" applyFont="1" applyFill="1" applyBorder="1" applyAlignment="1">
      <alignment horizontal="center" vertical="center" wrapText="1"/>
    </xf>
    <xf numFmtId="0" fontId="34" fillId="18" borderId="27" xfId="0" applyFont="1" applyFill="1" applyBorder="1" applyAlignment="1">
      <alignment horizontal="center" vertical="center" wrapText="1"/>
    </xf>
    <xf numFmtId="49" fontId="34" fillId="18" borderId="21" xfId="0" applyNumberFormat="1" applyFont="1" applyFill="1" applyBorder="1" applyAlignment="1">
      <alignment horizontal="center" vertical="center" wrapText="1" indent="1"/>
    </xf>
    <xf numFmtId="49" fontId="34" fillId="18" borderId="25" xfId="0" applyNumberFormat="1" applyFont="1" applyFill="1" applyBorder="1" applyAlignment="1">
      <alignment horizontal="center" vertical="center" wrapText="1" indent="1"/>
    </xf>
    <xf numFmtId="49" fontId="34" fillId="18" borderId="27" xfId="0" applyNumberFormat="1" applyFont="1" applyFill="1" applyBorder="1" applyAlignment="1">
      <alignment horizontal="center" vertical="center" wrapText="1" indent="1"/>
    </xf>
    <xf numFmtId="49" fontId="3" fillId="15" borderId="31"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center" wrapText="1"/>
    </xf>
    <xf numFmtId="0" fontId="3" fillId="15" borderId="35" xfId="0" applyFont="1" applyFill="1" applyBorder="1" applyAlignment="1">
      <alignment horizontal="center" vertical="center" wrapText="1"/>
    </xf>
    <xf numFmtId="0" fontId="3" fillId="15" borderId="51" xfId="0" applyFont="1" applyFill="1" applyBorder="1" applyAlignment="1">
      <alignment horizontal="center" vertical="center" wrapText="1"/>
    </xf>
    <xf numFmtId="0" fontId="3" fillId="0" borderId="35" xfId="0" applyFont="1" applyBorder="1" applyAlignment="1"/>
    <xf numFmtId="0" fontId="3" fillId="0" borderId="54" xfId="0" applyFont="1" applyBorder="1" applyAlignment="1"/>
    <xf numFmtId="49" fontId="34" fillId="18" borderId="25" xfId="0" applyNumberFormat="1" applyFont="1" applyFill="1" applyBorder="1" applyAlignment="1">
      <alignment horizontal="center" vertical="center" wrapText="1"/>
    </xf>
    <xf numFmtId="0" fontId="4" fillId="19" borderId="63" xfId="0" applyFont="1" applyFill="1" applyBorder="1" applyAlignment="1">
      <alignment horizontal="center" vertical="center"/>
    </xf>
    <xf numFmtId="0" fontId="4" fillId="19" borderId="64" xfId="0" applyFont="1" applyFill="1" applyBorder="1" applyAlignment="1">
      <alignment horizontal="center" vertical="center"/>
    </xf>
    <xf numFmtId="0" fontId="4" fillId="19" borderId="65" xfId="0" applyFont="1" applyFill="1" applyBorder="1" applyAlignment="1">
      <alignment horizontal="center" vertical="center"/>
    </xf>
    <xf numFmtId="0" fontId="4" fillId="20" borderId="59" xfId="0" applyFont="1" applyFill="1" applyBorder="1" applyAlignment="1">
      <alignment horizontal="center" vertical="center"/>
    </xf>
    <xf numFmtId="0" fontId="0" fillId="0" borderId="3" xfId="0" applyBorder="1" applyAlignment="1">
      <alignment horizontal="center" vertical="center"/>
    </xf>
    <xf numFmtId="0" fontId="4" fillId="25" borderId="60" xfId="0" applyFont="1" applyFill="1" applyBorder="1" applyAlignment="1">
      <alignment horizontal="left" vertical="center" indent="1"/>
    </xf>
    <xf numFmtId="0" fontId="4" fillId="25" borderId="61" xfId="0" applyFont="1" applyFill="1" applyBorder="1" applyAlignment="1">
      <alignment horizontal="left" vertical="center" indent="1"/>
    </xf>
    <xf numFmtId="0" fontId="4" fillId="20" borderId="21" xfId="0" applyFont="1" applyFill="1" applyBorder="1" applyAlignment="1">
      <alignment horizontal="center" vertical="center"/>
    </xf>
    <xf numFmtId="0" fontId="0" fillId="0" borderId="22" xfId="0" applyBorder="1" applyAlignment="1">
      <alignment horizontal="center" vertical="center"/>
    </xf>
    <xf numFmtId="0" fontId="4" fillId="25" borderId="33" xfId="0" applyFont="1" applyFill="1" applyBorder="1" applyAlignment="1">
      <alignment horizontal="left" vertical="center" indent="1"/>
    </xf>
    <xf numFmtId="0" fontId="0" fillId="0" borderId="46" xfId="0" applyBorder="1" applyAlignment="1">
      <alignment horizontal="left" vertical="center" indent="1"/>
    </xf>
    <xf numFmtId="0" fontId="0" fillId="0" borderId="48" xfId="0" applyBorder="1" applyAlignment="1">
      <alignment horizontal="left" vertical="center" indent="1"/>
    </xf>
    <xf numFmtId="0" fontId="3" fillId="0" borderId="46" xfId="0" applyFont="1" applyBorder="1" applyAlignment="1">
      <alignment horizontal="left" vertical="center" indent="1"/>
    </xf>
    <xf numFmtId="0" fontId="3" fillId="0" borderId="48" xfId="0" applyFont="1" applyBorder="1" applyAlignment="1">
      <alignment horizontal="left" vertical="center" indent="1"/>
    </xf>
    <xf numFmtId="0" fontId="4" fillId="14" borderId="25" xfId="0" applyFont="1" applyFill="1" applyBorder="1" applyAlignment="1">
      <alignment horizontal="center" vertical="center" textRotation="90"/>
    </xf>
    <xf numFmtId="0" fontId="4" fillId="14" borderId="27" xfId="0" applyFont="1" applyFill="1" applyBorder="1" applyAlignment="1">
      <alignment horizontal="center" vertical="center" textRotation="90"/>
    </xf>
    <xf numFmtId="0" fontId="4" fillId="7" borderId="36" xfId="0" applyFont="1" applyFill="1" applyBorder="1" applyAlignment="1">
      <alignment horizontal="center" vertical="center" textRotation="90"/>
    </xf>
    <xf numFmtId="0" fontId="4" fillId="19" borderId="69" xfId="0" applyFont="1" applyFill="1" applyBorder="1" applyAlignment="1">
      <alignment horizontal="center" vertical="center" textRotation="90"/>
    </xf>
    <xf numFmtId="0" fontId="4" fillId="19" borderId="70" xfId="0" applyFont="1" applyFill="1" applyBorder="1" applyAlignment="1">
      <alignment horizontal="center" vertical="center" textRotation="90"/>
    </xf>
    <xf numFmtId="0" fontId="0" fillId="0" borderId="69" xfId="0" applyBorder="1" applyAlignment="1"/>
    <xf numFmtId="0" fontId="4" fillId="19" borderId="71" xfId="0" applyFont="1" applyFill="1" applyBorder="1" applyAlignment="1">
      <alignment horizontal="center" vertical="center" textRotation="90"/>
    </xf>
    <xf numFmtId="0" fontId="4" fillId="19" borderId="66" xfId="0" applyFont="1" applyFill="1" applyBorder="1" applyAlignment="1">
      <alignment horizontal="center" vertical="center"/>
    </xf>
    <xf numFmtId="0" fontId="4" fillId="19" borderId="68" xfId="0" applyFont="1" applyFill="1" applyBorder="1" applyAlignment="1">
      <alignment horizontal="center" vertical="center"/>
    </xf>
    <xf numFmtId="0" fontId="0" fillId="0" borderId="68" xfId="0" applyBorder="1" applyAlignment="1">
      <alignment horizontal="center"/>
    </xf>
    <xf numFmtId="0" fontId="0" fillId="0" borderId="67" xfId="0" applyBorder="1" applyAlignment="1">
      <alignment horizontal="center"/>
    </xf>
    <xf numFmtId="0" fontId="4" fillId="5" borderId="0" xfId="0" applyFont="1" applyFill="1" applyAlignment="1">
      <alignment horizontal="center" vertical="center"/>
    </xf>
    <xf numFmtId="0" fontId="0" fillId="0" borderId="0" xfId="0" applyAlignment="1">
      <alignment horizontal="center" vertical="center"/>
    </xf>
    <xf numFmtId="0" fontId="4" fillId="10" borderId="63" xfId="0" applyFont="1" applyFill="1" applyBorder="1" applyAlignment="1">
      <alignment horizontal="center" vertical="center"/>
    </xf>
    <xf numFmtId="0" fontId="0" fillId="10" borderId="64" xfId="0" applyFill="1" applyBorder="1" applyAlignment="1">
      <alignment horizontal="center" vertical="center"/>
    </xf>
    <xf numFmtId="0" fontId="0" fillId="10" borderId="65" xfId="0" applyFill="1" applyBorder="1" applyAlignment="1">
      <alignment horizontal="center" vertical="center"/>
    </xf>
    <xf numFmtId="0" fontId="4" fillId="20" borderId="63" xfId="0" applyFont="1" applyFill="1" applyBorder="1" applyAlignment="1">
      <alignment horizontal="center" vertical="center"/>
    </xf>
    <xf numFmtId="0" fontId="4" fillId="20" borderId="64" xfId="0" applyFont="1" applyFill="1" applyBorder="1" applyAlignment="1">
      <alignment horizontal="center" vertical="center"/>
    </xf>
    <xf numFmtId="0" fontId="4" fillId="20" borderId="65" xfId="0" applyFont="1" applyFill="1" applyBorder="1" applyAlignment="1">
      <alignment horizontal="center" vertical="center"/>
    </xf>
    <xf numFmtId="0" fontId="4" fillId="16" borderId="63" xfId="0" applyFont="1" applyFill="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4" fillId="14" borderId="63" xfId="0" applyFont="1" applyFill="1" applyBorder="1" applyAlignment="1">
      <alignment horizontal="center" vertical="center" wrapText="1"/>
    </xf>
    <xf numFmtId="0" fontId="4" fillId="14" borderId="65" xfId="0" applyFont="1" applyFill="1" applyBorder="1" applyAlignment="1">
      <alignment horizontal="center" vertical="center" wrapText="1"/>
    </xf>
    <xf numFmtId="0" fontId="4" fillId="17" borderId="66" xfId="0" applyFont="1" applyFill="1" applyBorder="1" applyAlignment="1">
      <alignment horizontal="center" vertical="center"/>
    </xf>
    <xf numFmtId="0" fontId="0" fillId="0" borderId="67" xfId="0"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textRotation="90"/>
    </xf>
    <xf numFmtId="0" fontId="3" fillId="10" borderId="1" xfId="0" applyFont="1" applyFill="1" applyBorder="1" applyAlignment="1">
      <alignment horizontal="left" vertical="top" wrapText="1" indent="1"/>
    </xf>
    <xf numFmtId="0" fontId="10" fillId="10" borderId="20" xfId="0" applyFont="1" applyFill="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textRotation="90"/>
    </xf>
    <xf numFmtId="0" fontId="4" fillId="0" borderId="1" xfId="0" applyFont="1" applyBorder="1" applyAlignment="1">
      <alignment horizontal="center" vertical="center" textRotation="90"/>
    </xf>
    <xf numFmtId="0" fontId="14" fillId="9" borderId="2" xfId="0" applyFont="1" applyFill="1" applyBorder="1" applyAlignment="1">
      <alignment horizontal="left" vertical="top" wrapText="1" indent="1"/>
    </xf>
    <xf numFmtId="0" fontId="0" fillId="0" borderId="14" xfId="0" applyBorder="1" applyAlignment="1">
      <alignment horizontal="left" vertical="top" wrapText="1"/>
    </xf>
    <xf numFmtId="0" fontId="14" fillId="9" borderId="1" xfId="0" applyFont="1" applyFill="1" applyBorder="1" applyAlignment="1">
      <alignment horizontal="left" vertical="top" wrapText="1" indent="1"/>
    </xf>
    <xf numFmtId="0" fontId="0" fillId="0" borderId="14" xfId="0" applyBorder="1" applyAlignment="1">
      <alignment horizontal="left" vertical="top" wrapText="1" indent="1"/>
    </xf>
    <xf numFmtId="0" fontId="10" fillId="11" borderId="2" xfId="0" applyFont="1" applyFill="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3" xfId="0" applyFont="1" applyBorder="1" applyAlignment="1">
      <alignment wrapText="1"/>
    </xf>
    <xf numFmtId="0" fontId="3" fillId="0" borderId="14" xfId="0" applyFont="1" applyBorder="1" applyAlignment="1">
      <alignment wrapText="1"/>
    </xf>
    <xf numFmtId="0" fontId="5" fillId="0" borderId="0" xfId="0" applyFont="1" applyFill="1" applyBorder="1" applyAlignment="1">
      <alignment horizontal="center" vertical="center"/>
    </xf>
    <xf numFmtId="0" fontId="3" fillId="2" borderId="2" xfId="0" applyFont="1" applyFill="1" applyBorder="1" applyAlignment="1">
      <alignment horizontal="left" vertical="center" wrapText="1" indent="1"/>
    </xf>
    <xf numFmtId="0" fontId="3" fillId="2" borderId="13" xfId="0" applyFont="1" applyFill="1" applyBorder="1" applyAlignment="1">
      <alignment horizontal="left" vertical="center" indent="1"/>
    </xf>
    <xf numFmtId="0" fontId="3" fillId="2" borderId="14" xfId="0" applyFont="1" applyFill="1" applyBorder="1" applyAlignment="1">
      <alignment horizontal="left" vertical="center" indent="1"/>
    </xf>
    <xf numFmtId="0" fontId="4" fillId="19" borderId="1" xfId="0" applyFont="1" applyFill="1" applyBorder="1" applyAlignment="1">
      <alignment horizontal="center" vertical="center" textRotation="90"/>
    </xf>
    <xf numFmtId="0" fontId="3" fillId="19" borderId="1" xfId="0" applyFont="1" applyFill="1" applyBorder="1" applyAlignment="1">
      <alignment horizontal="center" vertical="center" textRotation="90"/>
    </xf>
    <xf numFmtId="0" fontId="0" fillId="0" borderId="1" xfId="0" applyBorder="1" applyAlignment="1"/>
    <xf numFmtId="0" fontId="4" fillId="19" borderId="1" xfId="0" applyFont="1" applyFill="1" applyBorder="1" applyAlignment="1">
      <alignment horizontal="center" vertical="center"/>
    </xf>
    <xf numFmtId="0" fontId="0" fillId="0" borderId="1" xfId="0" applyBorder="1" applyAlignment="1">
      <alignment horizontal="center"/>
    </xf>
    <xf numFmtId="0" fontId="4" fillId="21" borderId="2" xfId="0" applyFont="1" applyFill="1" applyBorder="1" applyAlignment="1">
      <alignment horizontal="center" vertical="center"/>
    </xf>
    <xf numFmtId="0" fontId="4" fillId="21" borderId="13" xfId="0"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4" fillId="7" borderId="1" xfId="0" applyFont="1" applyFill="1" applyBorder="1" applyAlignment="1">
      <alignment horizontal="center" vertical="center" textRotation="90"/>
    </xf>
    <xf numFmtId="0" fontId="4" fillId="14" borderId="1" xfId="0" applyFont="1" applyFill="1" applyBorder="1" applyAlignment="1">
      <alignment horizontal="center" vertical="center" textRotation="90"/>
    </xf>
    <xf numFmtId="0" fontId="4" fillId="18" borderId="1" xfId="0" applyFont="1" applyFill="1" applyBorder="1" applyAlignment="1">
      <alignment horizontal="center" vertical="center"/>
    </xf>
    <xf numFmtId="0" fontId="3" fillId="0" borderId="24" xfId="0" applyFont="1" applyBorder="1" applyAlignment="1">
      <alignment horizontal="left" vertical="center" wrapText="1" indent="1"/>
    </xf>
    <xf numFmtId="0" fontId="0" fillId="0" borderId="26" xfId="0" applyBorder="1" applyAlignment="1">
      <alignment horizontal="left" vertical="center" wrapText="1" indent="1"/>
    </xf>
    <xf numFmtId="49" fontId="3" fillId="3" borderId="20" xfId="0" applyNumberFormat="1" applyFont="1" applyFill="1" applyBorder="1" applyAlignment="1">
      <alignment horizontal="left" vertical="top" wrapText="1"/>
    </xf>
    <xf numFmtId="0" fontId="0" fillId="3" borderId="37" xfId="0" applyFill="1" applyBorder="1" applyAlignment="1"/>
    <xf numFmtId="0" fontId="0" fillId="3" borderId="17" xfId="0" applyFill="1" applyBorder="1" applyAlignment="1"/>
    <xf numFmtId="49" fontId="3" fillId="3" borderId="42" xfId="0" applyNumberFormat="1" applyFont="1" applyFill="1" applyBorder="1" applyAlignment="1">
      <alignment horizontal="left" vertical="top" wrapText="1"/>
    </xf>
    <xf numFmtId="0" fontId="0" fillId="3" borderId="0" xfId="0" applyFill="1" applyBorder="1" applyAlignment="1"/>
    <xf numFmtId="0" fontId="0" fillId="3" borderId="50" xfId="0" applyFill="1" applyBorder="1" applyAlignment="1"/>
    <xf numFmtId="0" fontId="3" fillId="0" borderId="21" xfId="0" applyFont="1"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3"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left" vertical="center" wrapText="1" indent="1"/>
    </xf>
    <xf numFmtId="0" fontId="0" fillId="0" borderId="15" xfId="0" applyBorder="1" applyAlignment="1">
      <alignment horizontal="left" vertical="center" wrapText="1" indent="1"/>
    </xf>
    <xf numFmtId="0" fontId="0" fillId="0" borderId="29" xfId="0" applyBorder="1" applyAlignment="1">
      <alignment horizontal="left" vertical="center" wrapText="1" indent="1"/>
    </xf>
    <xf numFmtId="0" fontId="3" fillId="0" borderId="23" xfId="0" applyFont="1" applyBorder="1" applyAlignment="1">
      <alignment horizontal="center" vertical="center" wrapText="1"/>
    </xf>
    <xf numFmtId="0" fontId="0" fillId="0" borderId="15" xfId="0" applyBorder="1" applyAlignment="1">
      <alignment horizontal="center" vertical="center" wrapText="1"/>
    </xf>
    <xf numFmtId="0" fontId="0" fillId="0" borderId="29" xfId="0" applyBorder="1" applyAlignment="1">
      <alignment horizontal="center" vertical="center" wrapText="1"/>
    </xf>
    <xf numFmtId="49" fontId="3" fillId="0" borderId="23" xfId="0" applyNumberFormat="1"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3" fillId="0" borderId="23" xfId="0" applyFont="1"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3" fillId="0" borderId="23" xfId="0" applyFont="1" applyBorder="1" applyAlignment="1">
      <alignment horizontal="left" vertical="center" wrapText="1" indent="1"/>
    </xf>
    <xf numFmtId="0" fontId="0" fillId="0" borderId="30" xfId="0" applyBorder="1" applyAlignment="1">
      <alignment horizontal="left" vertical="center" wrapText="1" indent="1"/>
    </xf>
    <xf numFmtId="0" fontId="0" fillId="3" borderId="38" xfId="0" applyFill="1" applyBorder="1" applyAlignment="1"/>
    <xf numFmtId="0" fontId="0" fillId="3" borderId="39" xfId="0" applyFill="1" applyBorder="1" applyAlignment="1"/>
    <xf numFmtId="0" fontId="0" fillId="3" borderId="40" xfId="0" applyFill="1" applyBorder="1" applyAlignment="1"/>
    <xf numFmtId="0" fontId="3" fillId="8" borderId="23" xfId="0" applyFont="1" applyFill="1" applyBorder="1" applyAlignment="1">
      <alignment horizontal="center" vertical="center" wrapText="1"/>
    </xf>
    <xf numFmtId="0" fontId="0" fillId="8" borderId="15" xfId="0" applyFill="1" applyBorder="1" applyAlignment="1">
      <alignment horizontal="center" vertical="center" wrapText="1"/>
    </xf>
    <xf numFmtId="0" fontId="0" fillId="8" borderId="29" xfId="0" applyFill="1" applyBorder="1" applyAlignment="1">
      <alignment horizontal="center" vertical="center" wrapText="1"/>
    </xf>
    <xf numFmtId="0" fontId="3" fillId="0" borderId="15" xfId="0" applyFont="1" applyBorder="1" applyAlignment="1">
      <alignment horizontal="left" vertical="center" wrapText="1" indent="1"/>
    </xf>
    <xf numFmtId="0" fontId="3" fillId="0" borderId="29" xfId="0" applyFont="1" applyBorder="1" applyAlignment="1">
      <alignment horizontal="left" vertical="center" wrapText="1" indent="1"/>
    </xf>
    <xf numFmtId="0" fontId="11" fillId="0" borderId="23" xfId="3" applyBorder="1" applyAlignment="1">
      <alignment horizontal="left" vertical="center" wrapText="1" indent="1"/>
    </xf>
    <xf numFmtId="49" fontId="3" fillId="0" borderId="23" xfId="0"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3" xfId="0" applyFill="1" applyBorder="1" applyAlignment="1">
      <alignment horizontal="left" vertical="center" wrapText="1" indent="1"/>
    </xf>
    <xf numFmtId="0" fontId="0" fillId="0" borderId="15" xfId="0" applyFill="1" applyBorder="1" applyAlignment="1">
      <alignment horizontal="left" vertical="center" indent="1"/>
    </xf>
    <xf numFmtId="0" fontId="0" fillId="0" borderId="29" xfId="0" applyFill="1" applyBorder="1" applyAlignment="1">
      <alignment horizontal="left" vertical="center" indent="1"/>
    </xf>
    <xf numFmtId="0" fontId="3"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38" xfId="0" applyBorder="1" applyAlignment="1">
      <alignment horizontal="center" vertical="center" wrapText="1"/>
    </xf>
    <xf numFmtId="0" fontId="4" fillId="21" borderId="33" xfId="0" applyFont="1" applyFill="1" applyBorder="1" applyAlignment="1">
      <alignment horizontal="center" vertical="center"/>
    </xf>
    <xf numFmtId="0" fontId="4" fillId="21" borderId="46" xfId="0" applyFont="1" applyFill="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4" fillId="16" borderId="22" xfId="0" applyFont="1" applyFill="1" applyBorder="1" applyAlignment="1">
      <alignment horizontal="center" vertical="center"/>
    </xf>
    <xf numFmtId="0" fontId="0" fillId="16" borderId="33" xfId="0" applyFill="1" applyBorder="1" applyAlignment="1">
      <alignment horizontal="center" vertical="center"/>
    </xf>
    <xf numFmtId="0" fontId="4" fillId="18" borderId="45" xfId="0" applyFont="1" applyFill="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5" fillId="14" borderId="33" xfId="0" applyFont="1" applyFill="1" applyBorder="1" applyAlignment="1">
      <alignment horizontal="center" vertical="center"/>
    </xf>
    <xf numFmtId="0" fontId="0" fillId="0" borderId="47" xfId="0" applyBorder="1" applyAlignment="1">
      <alignment horizontal="center" vertical="center"/>
    </xf>
    <xf numFmtId="0" fontId="3" fillId="8" borderId="23" xfId="0" applyFont="1" applyFill="1" applyBorder="1" applyAlignment="1">
      <alignment horizontal="left" vertical="center" wrapText="1" indent="1"/>
    </xf>
    <xf numFmtId="0" fontId="3" fillId="8" borderId="15" xfId="0" applyFont="1" applyFill="1" applyBorder="1" applyAlignment="1">
      <alignment horizontal="left" vertical="center" wrapText="1" indent="1"/>
    </xf>
    <xf numFmtId="0" fontId="3" fillId="8" borderId="29" xfId="0" applyFont="1" applyFill="1" applyBorder="1" applyAlignment="1">
      <alignment horizontal="left" vertical="center" wrapText="1" indent="1"/>
    </xf>
    <xf numFmtId="0" fontId="3" fillId="0" borderId="41" xfId="0" applyFont="1" applyFill="1" applyBorder="1" applyAlignment="1">
      <alignment horizontal="left" vertical="center" wrapText="1" indent="1"/>
    </xf>
    <xf numFmtId="0" fontId="0" fillId="0" borderId="42" xfId="0" applyFill="1" applyBorder="1" applyAlignment="1">
      <alignment horizontal="left" vertical="center" wrapText="1" indent="1"/>
    </xf>
    <xf numFmtId="0" fontId="0" fillId="0" borderId="38" xfId="0" applyFill="1" applyBorder="1" applyAlignment="1">
      <alignment horizontal="left" vertical="center" wrapText="1" indent="1"/>
    </xf>
    <xf numFmtId="0" fontId="4" fillId="19" borderId="0" xfId="0" applyFont="1" applyFill="1" applyAlignment="1">
      <alignment horizontal="center" vertical="center" wrapText="1"/>
    </xf>
    <xf numFmtId="0" fontId="0" fillId="0" borderId="0" xfId="0" applyAlignment="1">
      <alignment horizontal="center" vertical="center" wrapText="1"/>
    </xf>
  </cellXfs>
  <cellStyles count="5">
    <cellStyle name="Hyperlink" xfId="4" xr:uid="{00000000-000B-0000-0000-000008000000}"/>
    <cellStyle name="Link" xfId="3" builtinId="8"/>
    <cellStyle name="Normal" xfId="0" builtinId="0"/>
    <cellStyle name="Normal 2" xfId="2" xr:uid="{00000000-0005-0000-0000-000002000000}"/>
    <cellStyle name="Normal 3" xfId="1" xr:uid="{00000000-0005-0000-0000-000003000000}"/>
  </cellStyles>
  <dxfs count="149">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theme="6" tint="0.39994506668294322"/>
        </patternFill>
      </fill>
    </dxf>
    <dxf>
      <fill>
        <patternFill>
          <bgColor rgb="FFFFFF66"/>
        </patternFill>
      </fill>
    </dxf>
    <dxf>
      <fill>
        <patternFill>
          <bgColor theme="9" tint="0.39994506668294322"/>
        </patternFill>
      </fill>
    </dxf>
    <dxf>
      <fill>
        <patternFill>
          <bgColor theme="6" tint="0.39994506668294322"/>
        </patternFill>
      </fill>
    </dxf>
    <dxf>
      <fill>
        <patternFill>
          <bgColor rgb="FFFFFF66"/>
        </patternFill>
      </fill>
    </dxf>
    <dxf>
      <fill>
        <patternFill>
          <bgColor theme="9" tint="0.39994506668294322"/>
        </patternFill>
      </fill>
    </dxf>
  </dxfs>
  <tableStyles count="0" defaultTableStyle="TableStyleMedium2" defaultPivotStyle="PivotStyleLight16"/>
  <colors>
    <mruColors>
      <color rgb="FFFABF8F"/>
      <color rgb="FFDAEEF3"/>
      <color rgb="FFC4D79B"/>
      <color rgb="FFCCC0DA"/>
      <color rgb="FFCCC076"/>
      <color rgb="FFFFFF66"/>
      <color rgb="FFD8E4BC"/>
      <color rgb="FFFFFF99"/>
      <color rgb="FF66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323850</xdr:colOff>
      <xdr:row>0</xdr:row>
      <xdr:rowOff>187902</xdr:rowOff>
    </xdr:from>
    <xdr:to>
      <xdr:col>8</xdr:col>
      <xdr:colOff>3896</xdr:colOff>
      <xdr:row>4</xdr:row>
      <xdr:rowOff>59861</xdr:rowOff>
    </xdr:to>
    <xdr:pic>
      <xdr:nvPicPr>
        <xdr:cNvPr id="2" name="Billede 1">
          <a:extLst>
            <a:ext uri="{FF2B5EF4-FFF2-40B4-BE49-F238E27FC236}">
              <a16:creationId xmlns:a16="http://schemas.microsoft.com/office/drawing/2014/main" id="{2D3B4241-4857-4F52-8C0C-0C1F65C75555}"/>
            </a:ext>
          </a:extLst>
        </xdr:cNvPr>
        <xdr:cNvPicPr>
          <a:picLocks noChangeAspect="1"/>
        </xdr:cNvPicPr>
      </xdr:nvPicPr>
      <xdr:blipFill>
        <a:blip xmlns:r="http://schemas.openxmlformats.org/officeDocument/2006/relationships" r:embed="rId1"/>
        <a:stretch>
          <a:fillRect/>
        </a:stretch>
      </xdr:blipFill>
      <xdr:spPr>
        <a:xfrm>
          <a:off x="8047759" y="187902"/>
          <a:ext cx="1862137" cy="71189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46392-A073-4028-A75C-DEBDD9431693}">
  <sheetPr codeName="Ark1">
    <tabColor rgb="FFFF0000"/>
  </sheetPr>
  <dimension ref="A2:H39"/>
  <sheetViews>
    <sheetView showGridLines="0" showRowColHeaders="0" zoomScale="110" zoomScaleNormal="110" workbookViewId="0">
      <selection activeCell="B32" sqref="B32:B33"/>
    </sheetView>
  </sheetViews>
  <sheetFormatPr defaultRowHeight="15" x14ac:dyDescent="0.25"/>
  <cols>
    <col min="2" max="2" width="32.7109375" bestFit="1" customWidth="1"/>
    <col min="3" max="3" width="2.85546875" customWidth="1"/>
    <col min="4" max="4" width="32.7109375" customWidth="1"/>
    <col min="5" max="5" width="2.85546875" customWidth="1"/>
    <col min="6" max="6" width="32.7109375" customWidth="1"/>
    <col min="7" max="7" width="2.85546875" customWidth="1"/>
    <col min="8" max="8" width="32.7109375" customWidth="1"/>
  </cols>
  <sheetData>
    <row r="2" spans="1:5" ht="21" x14ac:dyDescent="0.35">
      <c r="B2" s="71" t="s">
        <v>467</v>
      </c>
    </row>
    <row r="6" spans="1:5" x14ac:dyDescent="0.25">
      <c r="B6" s="50" t="s">
        <v>0</v>
      </c>
      <c r="C6" s="1"/>
      <c r="D6" s="50" t="s">
        <v>450</v>
      </c>
      <c r="E6" s="1"/>
    </row>
    <row r="7" spans="1:5" x14ac:dyDescent="0.25">
      <c r="B7" s="1"/>
      <c r="C7" s="1"/>
      <c r="D7" s="62" t="s">
        <v>387</v>
      </c>
      <c r="E7" s="1"/>
    </row>
    <row r="8" spans="1:5" x14ac:dyDescent="0.25">
      <c r="B8" s="60"/>
      <c r="C8" s="1"/>
      <c r="D8" s="62" t="s">
        <v>445</v>
      </c>
      <c r="E8" s="1"/>
    </row>
    <row r="9" spans="1:5" x14ac:dyDescent="0.25">
      <c r="B9" s="60"/>
      <c r="C9" s="1"/>
      <c r="D9" s="62" t="s">
        <v>446</v>
      </c>
      <c r="E9" s="1"/>
    </row>
    <row r="10" spans="1:5" x14ac:dyDescent="0.25">
      <c r="B10" s="1"/>
      <c r="C10" s="62"/>
      <c r="D10" s="1"/>
      <c r="E10" s="1"/>
    </row>
    <row r="11" spans="1:5" x14ac:dyDescent="0.25">
      <c r="B11" s="50" t="s">
        <v>1</v>
      </c>
      <c r="C11" s="62"/>
      <c r="D11" s="63" t="s">
        <v>447</v>
      </c>
      <c r="E11" s="1"/>
    </row>
    <row r="12" spans="1:5" x14ac:dyDescent="0.25">
      <c r="C12" s="64"/>
      <c r="D12" s="65" t="s">
        <v>378</v>
      </c>
      <c r="E12" s="1"/>
    </row>
    <row r="13" spans="1:5" x14ac:dyDescent="0.25">
      <c r="A13" s="8"/>
      <c r="B13" s="56"/>
      <c r="C13" s="56"/>
      <c r="D13" s="62" t="s">
        <v>448</v>
      </c>
      <c r="E13" s="1"/>
    </row>
    <row r="14" spans="1:5" x14ac:dyDescent="0.25">
      <c r="A14" s="8"/>
      <c r="B14" s="56"/>
      <c r="C14" s="56"/>
      <c r="D14" s="66"/>
      <c r="E14" s="1"/>
    </row>
    <row r="15" spans="1:5" x14ac:dyDescent="0.25">
      <c r="A15" s="8"/>
      <c r="C15" s="8"/>
    </row>
    <row r="16" spans="1:5" x14ac:dyDescent="0.25">
      <c r="A16" s="8"/>
      <c r="B16" s="57"/>
      <c r="C16" s="8"/>
      <c r="D16" s="55"/>
    </row>
    <row r="17" spans="1:8" x14ac:dyDescent="0.25">
      <c r="A17" s="8"/>
      <c r="B17" s="8"/>
      <c r="C17" s="8"/>
    </row>
    <row r="18" spans="1:8" ht="15" customHeight="1" x14ac:dyDescent="0.25">
      <c r="A18" s="8"/>
      <c r="B18" s="286" t="s">
        <v>443</v>
      </c>
      <c r="C18" s="8"/>
      <c r="D18" s="291" t="s">
        <v>442</v>
      </c>
      <c r="F18" s="284" t="s">
        <v>2</v>
      </c>
      <c r="H18" s="282" t="s">
        <v>3</v>
      </c>
    </row>
    <row r="19" spans="1:8" ht="15" customHeight="1" x14ac:dyDescent="0.25">
      <c r="A19" s="8"/>
      <c r="B19" s="287"/>
      <c r="C19" s="8"/>
      <c r="D19" s="291"/>
      <c r="F19" s="285"/>
      <c r="H19" s="283"/>
    </row>
    <row r="20" spans="1:8" x14ac:dyDescent="0.25">
      <c r="A20" s="8"/>
      <c r="B20" s="67"/>
      <c r="C20" s="68"/>
      <c r="D20" s="67"/>
      <c r="F20" s="67"/>
      <c r="G20" s="69"/>
    </row>
    <row r="21" spans="1:8" x14ac:dyDescent="0.25">
      <c r="A21" s="8"/>
      <c r="B21" s="9" t="s">
        <v>4</v>
      </c>
      <c r="C21" s="68"/>
      <c r="D21" s="9" t="s">
        <v>4</v>
      </c>
      <c r="F21" s="9" t="s">
        <v>4</v>
      </c>
      <c r="G21" s="69"/>
      <c r="H21" s="9" t="s">
        <v>4</v>
      </c>
    </row>
    <row r="22" spans="1:8" x14ac:dyDescent="0.25">
      <c r="A22" s="8"/>
      <c r="B22" s="70" t="str">
        <f>'Fortegnelse (mapping)'!B4</f>
        <v>14.9.2020</v>
      </c>
      <c r="C22" s="8"/>
      <c r="D22" s="70" t="str">
        <f>'Fortegnelse (modtagere)'!B4</f>
        <v>9.9.2020</v>
      </c>
      <c r="F22" s="70" t="str">
        <f>Risikostyring!C4</f>
        <v>9.9.2020</v>
      </c>
      <c r="H22" s="70" t="str">
        <f>Kontroller!C4</f>
        <v>9.9.2020</v>
      </c>
    </row>
    <row r="23" spans="1:8" x14ac:dyDescent="0.25">
      <c r="A23" s="8"/>
      <c r="B23" s="58"/>
      <c r="C23" s="8"/>
      <c r="F23" s="59"/>
    </row>
    <row r="25" spans="1:8" x14ac:dyDescent="0.25">
      <c r="B25" s="288" t="s">
        <v>5</v>
      </c>
      <c r="C25" s="8"/>
      <c r="D25" s="290" t="s">
        <v>449</v>
      </c>
    </row>
    <row r="26" spans="1:8" x14ac:dyDescent="0.25">
      <c r="B26" s="289"/>
      <c r="C26" s="8"/>
      <c r="D26" s="290"/>
    </row>
    <row r="28" spans="1:8" x14ac:dyDescent="0.25">
      <c r="B28" s="9" t="s">
        <v>4</v>
      </c>
      <c r="D28" s="9" t="s">
        <v>4</v>
      </c>
    </row>
    <row r="29" spans="1:8" x14ac:dyDescent="0.25">
      <c r="B29" s="70" t="str">
        <f>Databehandleraftaler!C4</f>
        <v>9.9.2020</v>
      </c>
      <c r="D29" s="70" t="str">
        <f>'GDPR log'!C4</f>
        <v>9.9.2020</v>
      </c>
    </row>
    <row r="32" spans="1:8" x14ac:dyDescent="0.25">
      <c r="B32" s="284" t="s">
        <v>6</v>
      </c>
    </row>
    <row r="33" spans="2:2" x14ac:dyDescent="0.25">
      <c r="B33" s="285"/>
    </row>
    <row r="35" spans="2:2" x14ac:dyDescent="0.25">
      <c r="B35" s="83" t="s">
        <v>7</v>
      </c>
    </row>
    <row r="36" spans="2:2" x14ac:dyDescent="0.25">
      <c r="B36" s="61"/>
    </row>
    <row r="39" spans="2:2" x14ac:dyDescent="0.25">
      <c r="B39" s="78" t="s">
        <v>420</v>
      </c>
    </row>
  </sheetData>
  <mergeCells count="7">
    <mergeCell ref="H18:H19"/>
    <mergeCell ref="B32:B33"/>
    <mergeCell ref="B18:B19"/>
    <mergeCell ref="F18:F19"/>
    <mergeCell ref="B25:B26"/>
    <mergeCell ref="D25:D26"/>
    <mergeCell ref="D18:D19"/>
  </mergeCells>
  <hyperlinks>
    <hyperlink ref="B32:B33" location="Risikoberegning!A1" display="RISIKOBEREGNING" xr:uid="{23D18DFF-F095-554E-831D-E67E030C2DAA}"/>
    <hyperlink ref="B25:B26" location="'Databehandleraftaler (skema)'!A1" tooltip="Klik for at gå til fortegnelse" display="DATABEHANDLERAFTALER" xr:uid="{525B53B8-8A64-4A8E-91AA-BE89F47AA13D}"/>
    <hyperlink ref="B25" location="'Fortegnelse (skema)'!A1" tooltip="Klik for at gå til fortegnelse" display="Fortegnelse" xr:uid="{1B98774C-88BD-47BE-99C0-B8D02B835BC6}"/>
    <hyperlink ref="F18:F19" location="Risikostyring!A1" display="RISIKOSTYRING" xr:uid="{FCB9823F-74B0-4EA0-91AA-B76523C12DCA}"/>
    <hyperlink ref="B18" location="'Fortegnelse (skema)'!A1" tooltip="Klik for at gå til fortegnelse" display="Fortegnelse" xr:uid="{C08FC36D-78BD-463E-8A99-1EA723C724BB}"/>
    <hyperlink ref="B18:B19" location="'Fortegnelse (mapping)'!A1" tooltip="Klik for at gå til fortegnelse" display="FORTEGNELSE (mapping)" xr:uid="{FD9B5AF3-B5A2-4D43-89CB-D8F89AEBAE20}"/>
    <hyperlink ref="D18:D19" location="'Fortegnelse (modtagere)'!A1" display="FORTEGNELSE (modtagere)" xr:uid="{2DD255AF-B4A0-4D3C-9C77-17875A86A2E2}"/>
    <hyperlink ref="H18:H19" location="Kontroller!A1" display="KONTROLLER" xr:uid="{4010CC07-8C3C-43F5-ABFF-C3A45EC1DFF2}"/>
    <hyperlink ref="D25:D26" location="'GDPR log'!A1" display="GDPR LOG" xr:uid="{6AFE7113-79A5-45F4-BDE1-00A7EA7B579A}"/>
  </hyperlink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tabColor rgb="FFC4D79B"/>
  </sheetPr>
  <dimension ref="A1:ACO30"/>
  <sheetViews>
    <sheetView showGridLines="0" zoomScale="85" zoomScaleNormal="85" workbookViewId="0">
      <pane xSplit="1" ySplit="7" topLeftCell="B8" activePane="bottomRight" state="frozen"/>
      <selection pane="topRight" activeCell="B1" sqref="B1"/>
      <selection pane="bottomLeft" activeCell="A8" sqref="A8"/>
      <selection pane="bottomRight" activeCell="J8" sqref="J8"/>
    </sheetView>
  </sheetViews>
  <sheetFormatPr defaultRowHeight="15" outlineLevelCol="1" x14ac:dyDescent="0.25"/>
  <cols>
    <col min="1" max="1" width="31" customWidth="1"/>
    <col min="2" max="2" width="37.7109375" customWidth="1"/>
    <col min="3" max="3" width="48.28515625" style="7" customWidth="1"/>
    <col min="4" max="6" width="10.7109375" customWidth="1"/>
    <col min="7" max="7" width="28.85546875" bestFit="1" customWidth="1"/>
    <col min="8" max="8" width="35.140625" bestFit="1" customWidth="1"/>
    <col min="9" max="9" width="50" customWidth="1"/>
    <col min="10" max="10" width="49" customWidth="1"/>
    <col min="11" max="11" width="13.7109375" style="6" hidden="1" customWidth="1" outlineLevel="1"/>
    <col min="12" max="12" width="17.7109375" hidden="1" customWidth="1" outlineLevel="1"/>
    <col min="13" max="13" width="80.85546875" hidden="1" customWidth="1" outlineLevel="1"/>
    <col min="14" max="14" width="9.140625" collapsed="1"/>
  </cols>
  <sheetData>
    <row r="1" spans="1:769" x14ac:dyDescent="0.25">
      <c r="A1" s="1"/>
      <c r="C1"/>
      <c r="K1"/>
      <c r="M1" s="6"/>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row>
    <row r="2" spans="1:769" ht="31.5" x14ac:dyDescent="0.5">
      <c r="A2" s="72" t="s">
        <v>426</v>
      </c>
      <c r="B2" s="107"/>
      <c r="F2" s="156"/>
      <c r="G2" s="153"/>
      <c r="K2"/>
      <c r="M2" s="6"/>
    </row>
    <row r="3" spans="1:769" x14ac:dyDescent="0.25">
      <c r="A3" s="1"/>
      <c r="D3" s="1"/>
      <c r="F3" s="154"/>
      <c r="G3" s="155"/>
      <c r="K3"/>
      <c r="M3" s="6"/>
    </row>
    <row r="4" spans="1:769" x14ac:dyDescent="0.25">
      <c r="A4" s="46" t="s">
        <v>8</v>
      </c>
      <c r="B4" s="192" t="s">
        <v>484</v>
      </c>
      <c r="C4" s="1"/>
      <c r="D4" s="1"/>
      <c r="E4" s="2"/>
      <c r="K4"/>
      <c r="M4" s="6"/>
    </row>
    <row r="5" spans="1:769" ht="15.75" thickBot="1" x14ac:dyDescent="0.3">
      <c r="A5" s="46"/>
      <c r="B5" s="106"/>
      <c r="C5" s="1"/>
      <c r="K5"/>
      <c r="M5" s="6"/>
    </row>
    <row r="6" spans="1:769" ht="15" customHeight="1" x14ac:dyDescent="0.25">
      <c r="A6" s="294" t="s">
        <v>406</v>
      </c>
      <c r="B6" s="296" t="s">
        <v>407</v>
      </c>
      <c r="C6" s="294" t="s">
        <v>408</v>
      </c>
      <c r="D6" s="297" t="s">
        <v>468</v>
      </c>
      <c r="E6" s="298"/>
      <c r="F6" s="299"/>
      <c r="G6" s="294" t="s">
        <v>409</v>
      </c>
      <c r="H6" s="294" t="s">
        <v>410</v>
      </c>
      <c r="I6" s="296" t="s">
        <v>411</v>
      </c>
      <c r="J6" s="294" t="s">
        <v>412</v>
      </c>
      <c r="K6" s="296" t="s">
        <v>417</v>
      </c>
      <c r="L6" s="294" t="s">
        <v>413</v>
      </c>
      <c r="M6" s="292" t="s">
        <v>414</v>
      </c>
    </row>
    <row r="7" spans="1:769" ht="15.75" thickBot="1" x14ac:dyDescent="0.3">
      <c r="A7" s="295"/>
      <c r="B7" s="293"/>
      <c r="C7" s="295"/>
      <c r="D7" s="227" t="s">
        <v>9</v>
      </c>
      <c r="E7" s="228" t="s">
        <v>439</v>
      </c>
      <c r="F7" s="229" t="s">
        <v>440</v>
      </c>
      <c r="G7" s="295"/>
      <c r="H7" s="295"/>
      <c r="I7" s="293"/>
      <c r="J7" s="295"/>
      <c r="K7" s="293"/>
      <c r="L7" s="295"/>
      <c r="M7" s="293"/>
    </row>
    <row r="8" spans="1:769" ht="51" x14ac:dyDescent="0.25">
      <c r="A8" s="303" t="s">
        <v>419</v>
      </c>
      <c r="B8" s="230" t="s">
        <v>355</v>
      </c>
      <c r="C8" s="241" t="s">
        <v>427</v>
      </c>
      <c r="D8" s="242" t="s">
        <v>9</v>
      </c>
      <c r="E8" s="242" t="s">
        <v>439</v>
      </c>
      <c r="F8" s="242"/>
      <c r="G8" s="243" t="s">
        <v>364</v>
      </c>
      <c r="H8" s="243" t="s">
        <v>11</v>
      </c>
      <c r="I8" s="243" t="s">
        <v>22</v>
      </c>
      <c r="J8" s="244" t="s">
        <v>415</v>
      </c>
      <c r="K8" s="245" t="s">
        <v>13</v>
      </c>
      <c r="L8" s="246"/>
      <c r="M8" s="309" t="s">
        <v>12</v>
      </c>
    </row>
    <row r="9" spans="1:769" ht="51" x14ac:dyDescent="0.25">
      <c r="A9" s="315"/>
      <c r="B9" s="231" t="s">
        <v>356</v>
      </c>
      <c r="C9" s="247" t="s">
        <v>427</v>
      </c>
      <c r="D9" s="248" t="s">
        <v>9</v>
      </c>
      <c r="E9" s="248" t="s">
        <v>439</v>
      </c>
      <c r="F9" s="248"/>
      <c r="G9" s="128" t="s">
        <v>365</v>
      </c>
      <c r="H9" s="128" t="s">
        <v>11</v>
      </c>
      <c r="I9" s="128" t="s">
        <v>22</v>
      </c>
      <c r="J9" s="249" t="s">
        <v>415</v>
      </c>
      <c r="K9" s="250" t="s">
        <v>13</v>
      </c>
      <c r="L9" s="251"/>
      <c r="M9" s="310"/>
    </row>
    <row r="10" spans="1:769" ht="25.5" x14ac:dyDescent="0.25">
      <c r="A10" s="315"/>
      <c r="B10" s="231" t="s">
        <v>351</v>
      </c>
      <c r="C10" s="105" t="s">
        <v>428</v>
      </c>
      <c r="D10" s="248" t="s">
        <v>9</v>
      </c>
      <c r="E10" s="248" t="s">
        <v>439</v>
      </c>
      <c r="F10" s="248"/>
      <c r="G10" s="128" t="s">
        <v>353</v>
      </c>
      <c r="H10" s="128" t="s">
        <v>14</v>
      </c>
      <c r="I10" s="128" t="s">
        <v>15</v>
      </c>
      <c r="J10" s="249" t="s">
        <v>23</v>
      </c>
      <c r="K10" s="250" t="s">
        <v>13</v>
      </c>
      <c r="L10" s="251"/>
      <c r="M10" s="310"/>
    </row>
    <row r="11" spans="1:769" ht="25.15" customHeight="1" x14ac:dyDescent="0.25">
      <c r="A11" s="315"/>
      <c r="B11" s="231" t="s">
        <v>352</v>
      </c>
      <c r="C11" s="105" t="s">
        <v>429</v>
      </c>
      <c r="D11" s="248" t="s">
        <v>9</v>
      </c>
      <c r="E11" s="248" t="s">
        <v>439</v>
      </c>
      <c r="F11" s="248"/>
      <c r="G11" s="128" t="s">
        <v>474</v>
      </c>
      <c r="H11" s="128" t="s">
        <v>14</v>
      </c>
      <c r="I11" s="128" t="s">
        <v>15</v>
      </c>
      <c r="J11" s="249" t="s">
        <v>23</v>
      </c>
      <c r="K11" s="250" t="s">
        <v>13</v>
      </c>
      <c r="L11" s="251"/>
      <c r="M11" s="310"/>
    </row>
    <row r="12" spans="1:769" ht="25.5" x14ac:dyDescent="0.25">
      <c r="A12" s="315"/>
      <c r="B12" s="231" t="s">
        <v>142</v>
      </c>
      <c r="C12" s="105" t="s">
        <v>19</v>
      </c>
      <c r="D12" s="248" t="s">
        <v>9</v>
      </c>
      <c r="E12" s="248" t="s">
        <v>439</v>
      </c>
      <c r="F12" s="248"/>
      <c r="G12" s="128" t="s">
        <v>20</v>
      </c>
      <c r="H12" s="128" t="s">
        <v>21</v>
      </c>
      <c r="I12" s="128" t="s">
        <v>22</v>
      </c>
      <c r="J12" s="249" t="s">
        <v>363</v>
      </c>
      <c r="K12" s="250" t="s">
        <v>13</v>
      </c>
      <c r="L12" s="251"/>
      <c r="M12" s="310"/>
    </row>
    <row r="13" spans="1:769" ht="49.5" customHeight="1" thickBot="1" x14ac:dyDescent="0.3">
      <c r="A13" s="305"/>
      <c r="B13" s="232" t="s">
        <v>418</v>
      </c>
      <c r="C13" s="252" t="s">
        <v>430</v>
      </c>
      <c r="D13" s="253" t="s">
        <v>9</v>
      </c>
      <c r="E13" s="253" t="s">
        <v>439</v>
      </c>
      <c r="F13" s="253"/>
      <c r="G13" s="163" t="s">
        <v>24</v>
      </c>
      <c r="H13" s="163" t="s">
        <v>14</v>
      </c>
      <c r="I13" s="163" t="s">
        <v>15</v>
      </c>
      <c r="J13" s="254" t="s">
        <v>415</v>
      </c>
      <c r="K13" s="255" t="s">
        <v>13</v>
      </c>
      <c r="L13" s="256"/>
      <c r="M13" s="311"/>
    </row>
    <row r="14" spans="1:769" ht="45" customHeight="1" x14ac:dyDescent="0.25">
      <c r="A14" s="300" t="s">
        <v>421</v>
      </c>
      <c r="B14" s="233" t="s">
        <v>366</v>
      </c>
      <c r="C14" s="257" t="s">
        <v>26</v>
      </c>
      <c r="D14" s="242" t="s">
        <v>9</v>
      </c>
      <c r="E14" s="242"/>
      <c r="F14" s="242"/>
      <c r="G14" s="243" t="s">
        <v>27</v>
      </c>
      <c r="H14" s="243" t="s">
        <v>28</v>
      </c>
      <c r="I14" s="243" t="s">
        <v>18</v>
      </c>
      <c r="J14" s="258" t="s">
        <v>29</v>
      </c>
      <c r="K14" s="245" t="s">
        <v>13</v>
      </c>
      <c r="L14" s="246"/>
      <c r="M14" s="312"/>
    </row>
    <row r="15" spans="1:769" ht="47.25" customHeight="1" x14ac:dyDescent="0.25">
      <c r="A15" s="301"/>
      <c r="B15" s="234" t="s">
        <v>384</v>
      </c>
      <c r="C15" s="105" t="s">
        <v>26</v>
      </c>
      <c r="D15" s="248" t="s">
        <v>9</v>
      </c>
      <c r="E15" s="248"/>
      <c r="F15" s="248"/>
      <c r="G15" s="128" t="s">
        <v>371</v>
      </c>
      <c r="H15" s="128" t="s">
        <v>28</v>
      </c>
      <c r="I15" s="128" t="s">
        <v>18</v>
      </c>
      <c r="J15" s="249" t="s">
        <v>29</v>
      </c>
      <c r="K15" s="250" t="s">
        <v>13</v>
      </c>
      <c r="L15" s="251"/>
      <c r="M15" s="312"/>
    </row>
    <row r="16" spans="1:769" ht="50.25" customHeight="1" thickBot="1" x14ac:dyDescent="0.3">
      <c r="A16" s="302"/>
      <c r="B16" s="232" t="s">
        <v>367</v>
      </c>
      <c r="C16" s="166" t="s">
        <v>26</v>
      </c>
      <c r="D16" s="253" t="s">
        <v>9</v>
      </c>
      <c r="E16" s="253"/>
      <c r="F16" s="253"/>
      <c r="G16" s="163" t="s">
        <v>27</v>
      </c>
      <c r="H16" s="163" t="s">
        <v>28</v>
      </c>
      <c r="I16" s="163" t="s">
        <v>18</v>
      </c>
      <c r="J16" s="254" t="s">
        <v>29</v>
      </c>
      <c r="K16" s="259" t="s">
        <v>13</v>
      </c>
      <c r="L16" s="260"/>
      <c r="M16" s="312"/>
    </row>
    <row r="17" spans="1:13" ht="45" x14ac:dyDescent="0.25">
      <c r="A17" s="303" t="s">
        <v>422</v>
      </c>
      <c r="B17" s="235" t="s">
        <v>368</v>
      </c>
      <c r="C17" s="257" t="s">
        <v>30</v>
      </c>
      <c r="D17" s="242" t="s">
        <v>9</v>
      </c>
      <c r="E17" s="242"/>
      <c r="F17" s="242"/>
      <c r="G17" s="243" t="s">
        <v>475</v>
      </c>
      <c r="H17" s="243" t="s">
        <v>31</v>
      </c>
      <c r="I17" s="243" t="s">
        <v>32</v>
      </c>
      <c r="J17" s="258" t="s">
        <v>370</v>
      </c>
      <c r="K17" s="261" t="s">
        <v>13</v>
      </c>
      <c r="L17" s="262"/>
      <c r="M17" s="311"/>
    </row>
    <row r="18" spans="1:13" ht="25.5" x14ac:dyDescent="0.25">
      <c r="A18" s="304"/>
      <c r="B18" s="234" t="s">
        <v>356</v>
      </c>
      <c r="C18" s="105" t="s">
        <v>30</v>
      </c>
      <c r="D18" s="248" t="s">
        <v>9</v>
      </c>
      <c r="E18" s="248"/>
      <c r="F18" s="248"/>
      <c r="G18" s="128" t="s">
        <v>476</v>
      </c>
      <c r="H18" s="128" t="s">
        <v>31</v>
      </c>
      <c r="I18" s="128" t="s">
        <v>32</v>
      </c>
      <c r="J18" s="249" t="s">
        <v>370</v>
      </c>
      <c r="K18" s="250" t="s">
        <v>13</v>
      </c>
      <c r="L18" s="251"/>
      <c r="M18" s="311"/>
    </row>
    <row r="19" spans="1:13" ht="45" x14ac:dyDescent="0.25">
      <c r="A19" s="304"/>
      <c r="B19" s="234" t="s">
        <v>369</v>
      </c>
      <c r="C19" s="105" t="s">
        <v>16</v>
      </c>
      <c r="D19" s="248" t="s">
        <v>9</v>
      </c>
      <c r="E19" s="248"/>
      <c r="F19" s="248"/>
      <c r="G19" s="128" t="s">
        <v>24</v>
      </c>
      <c r="H19" s="128" t="s">
        <v>31</v>
      </c>
      <c r="I19" s="128" t="s">
        <v>32</v>
      </c>
      <c r="J19" s="249" t="s">
        <v>370</v>
      </c>
      <c r="K19" s="250" t="s">
        <v>13</v>
      </c>
      <c r="L19" s="251"/>
      <c r="M19" s="311"/>
    </row>
    <row r="20" spans="1:13" ht="26.25" thickBot="1" x14ac:dyDescent="0.3">
      <c r="A20" s="305"/>
      <c r="B20" s="232" t="s">
        <v>431</v>
      </c>
      <c r="C20" s="166" t="s">
        <v>30</v>
      </c>
      <c r="D20" s="253" t="s">
        <v>9</v>
      </c>
      <c r="E20" s="253"/>
      <c r="F20" s="253"/>
      <c r="G20" s="163" t="s">
        <v>24</v>
      </c>
      <c r="H20" s="163" t="s">
        <v>31</v>
      </c>
      <c r="I20" s="163" t="s">
        <v>32</v>
      </c>
      <c r="J20" s="254" t="s">
        <v>29</v>
      </c>
      <c r="K20" s="259" t="s">
        <v>13</v>
      </c>
      <c r="L20" s="260"/>
      <c r="M20" s="311"/>
    </row>
    <row r="21" spans="1:13" ht="51" x14ac:dyDescent="0.25">
      <c r="A21" s="306" t="s">
        <v>423</v>
      </c>
      <c r="B21" s="236" t="s">
        <v>355</v>
      </c>
      <c r="C21" s="241" t="s">
        <v>430</v>
      </c>
      <c r="D21" s="242" t="s">
        <v>9</v>
      </c>
      <c r="E21" s="242" t="s">
        <v>439</v>
      </c>
      <c r="F21" s="242"/>
      <c r="G21" s="263" t="s">
        <v>371</v>
      </c>
      <c r="H21" s="263" t="s">
        <v>469</v>
      </c>
      <c r="I21" s="263"/>
      <c r="J21" s="264" t="s">
        <v>416</v>
      </c>
      <c r="K21" s="265" t="s">
        <v>13</v>
      </c>
      <c r="L21" s="266"/>
      <c r="M21" s="313"/>
    </row>
    <row r="22" spans="1:13" ht="51" x14ac:dyDescent="0.25">
      <c r="A22" s="307"/>
      <c r="B22" s="234" t="s">
        <v>357</v>
      </c>
      <c r="C22" s="267" t="s">
        <v>430</v>
      </c>
      <c r="D22" s="248" t="s">
        <v>9</v>
      </c>
      <c r="E22" s="248" t="s">
        <v>439</v>
      </c>
      <c r="F22" s="248"/>
      <c r="G22" s="268" t="s">
        <v>371</v>
      </c>
      <c r="H22" s="268" t="s">
        <v>470</v>
      </c>
      <c r="I22" s="268" t="s">
        <v>359</v>
      </c>
      <c r="J22" s="269" t="s">
        <v>416</v>
      </c>
      <c r="K22" s="270" t="s">
        <v>13</v>
      </c>
      <c r="L22" s="271"/>
      <c r="M22" s="313"/>
    </row>
    <row r="23" spans="1:13" ht="51.75" thickBot="1" x14ac:dyDescent="0.3">
      <c r="A23" s="308"/>
      <c r="B23" s="237" t="s">
        <v>358</v>
      </c>
      <c r="C23" s="272" t="s">
        <v>471</v>
      </c>
      <c r="D23" s="253" t="s">
        <v>9</v>
      </c>
      <c r="E23" s="253" t="s">
        <v>439</v>
      </c>
      <c r="F23" s="253" t="s">
        <v>440</v>
      </c>
      <c r="G23" s="272" t="s">
        <v>24</v>
      </c>
      <c r="H23" s="272" t="s">
        <v>469</v>
      </c>
      <c r="I23" s="272" t="s">
        <v>479</v>
      </c>
      <c r="J23" s="273" t="s">
        <v>416</v>
      </c>
      <c r="K23" s="274" t="s">
        <v>13</v>
      </c>
      <c r="L23" s="275"/>
      <c r="M23" s="313"/>
    </row>
    <row r="24" spans="1:13" ht="38.65" customHeight="1" x14ac:dyDescent="0.25">
      <c r="A24" s="306" t="s">
        <v>424</v>
      </c>
      <c r="B24" s="238" t="s">
        <v>360</v>
      </c>
      <c r="C24" s="263" t="s">
        <v>472</v>
      </c>
      <c r="D24" s="242" t="s">
        <v>9</v>
      </c>
      <c r="E24" s="242"/>
      <c r="F24" s="242"/>
      <c r="G24" s="276" t="s">
        <v>477</v>
      </c>
      <c r="H24" s="263" t="s">
        <v>31</v>
      </c>
      <c r="I24" s="276" t="s">
        <v>478</v>
      </c>
      <c r="J24" s="264" t="s">
        <v>433</v>
      </c>
      <c r="K24" s="265" t="s">
        <v>13</v>
      </c>
      <c r="L24" s="277"/>
      <c r="M24" s="313"/>
    </row>
    <row r="25" spans="1:13" ht="45" x14ac:dyDescent="0.25">
      <c r="A25" s="307"/>
      <c r="B25" s="239" t="s">
        <v>358</v>
      </c>
      <c r="C25" s="268" t="s">
        <v>473</v>
      </c>
      <c r="D25" s="248" t="s">
        <v>9</v>
      </c>
      <c r="E25" s="248"/>
      <c r="F25" s="248"/>
      <c r="G25" s="268" t="s">
        <v>24</v>
      </c>
      <c r="H25" s="268" t="s">
        <v>31</v>
      </c>
      <c r="I25" s="278"/>
      <c r="J25" s="269" t="s">
        <v>433</v>
      </c>
      <c r="K25" s="270" t="s">
        <v>13</v>
      </c>
      <c r="L25" s="279"/>
      <c r="M25" s="313"/>
    </row>
    <row r="26" spans="1:13" ht="18.399999999999999" customHeight="1" x14ac:dyDescent="0.25">
      <c r="A26" s="307"/>
      <c r="B26" s="240" t="s">
        <v>361</v>
      </c>
      <c r="C26" s="278" t="s">
        <v>16</v>
      </c>
      <c r="D26" s="248" t="s">
        <v>9</v>
      </c>
      <c r="E26" s="248"/>
      <c r="F26" s="248"/>
      <c r="G26" s="268" t="s">
        <v>17</v>
      </c>
      <c r="H26" s="268" t="s">
        <v>31</v>
      </c>
      <c r="I26" s="278"/>
      <c r="J26" s="269" t="s">
        <v>362</v>
      </c>
      <c r="K26" s="270" t="s">
        <v>13</v>
      </c>
      <c r="L26" s="279"/>
      <c r="M26" s="313"/>
    </row>
    <row r="27" spans="1:13" ht="35.25" customHeight="1" thickBot="1" x14ac:dyDescent="0.3">
      <c r="A27" s="308"/>
      <c r="B27" s="237" t="s">
        <v>356</v>
      </c>
      <c r="C27" s="272" t="s">
        <v>473</v>
      </c>
      <c r="D27" s="253" t="s">
        <v>9</v>
      </c>
      <c r="E27" s="253"/>
      <c r="F27" s="253"/>
      <c r="G27" s="272" t="s">
        <v>477</v>
      </c>
      <c r="H27" s="272" t="s">
        <v>31</v>
      </c>
      <c r="I27" s="280"/>
      <c r="J27" s="273" t="s">
        <v>433</v>
      </c>
      <c r="K27" s="274" t="s">
        <v>13</v>
      </c>
      <c r="L27" s="281"/>
      <c r="M27" s="314"/>
    </row>
    <row r="28" spans="1:13" x14ac:dyDescent="0.25">
      <c r="A28" s="145"/>
    </row>
    <row r="29" spans="1:13" x14ac:dyDescent="0.25">
      <c r="A29" s="145"/>
    </row>
    <row r="30" spans="1:13" x14ac:dyDescent="0.25">
      <c r="A30" s="8"/>
    </row>
  </sheetData>
  <mergeCells count="17">
    <mergeCell ref="A14:A16"/>
    <mergeCell ref="A17:A20"/>
    <mergeCell ref="A24:A27"/>
    <mergeCell ref="A21:A23"/>
    <mergeCell ref="M8:M27"/>
    <mergeCell ref="A8:A13"/>
    <mergeCell ref="A6:A7"/>
    <mergeCell ref="B6:B7"/>
    <mergeCell ref="C6:C7"/>
    <mergeCell ref="D6:F6"/>
    <mergeCell ref="G6:G7"/>
    <mergeCell ref="M6:M7"/>
    <mergeCell ref="H6:H7"/>
    <mergeCell ref="I6:I7"/>
    <mergeCell ref="J6:J7"/>
    <mergeCell ref="K6:K7"/>
    <mergeCell ref="L6:L7"/>
  </mergeCells>
  <conditionalFormatting sqref="D8:F48">
    <cfRule type="cellIs" dxfId="148" priority="1" operator="equal">
      <formula>"Følsom"</formula>
    </cfRule>
    <cfRule type="cellIs" dxfId="147" priority="2" operator="equal">
      <formula>"Fortrolig"</formula>
    </cfRule>
    <cfRule type="cellIs" dxfId="146" priority="3" operator="equal">
      <formula>"Alm."</formula>
    </cfRule>
  </conditionalFormatting>
  <pageMargins left="0.7" right="0.7" top="0.75" bottom="0.75" header="0.3" footer="0.3"/>
  <pageSetup paperSize="9" orientation="portrait" verticalDpi="597"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55293B8-3F50-4A7A-9841-006051E10621}">
          <x14:formula1>
            <xm:f>Data!$A$60:$A$62</xm:f>
          </x14:formula1>
          <xm:sqref>D8:F27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58D10-2D7B-47E3-8C02-7D8A74280DB5}">
  <sheetPr>
    <tabColor rgb="FFC4D79B"/>
  </sheetPr>
  <dimension ref="A1:J144"/>
  <sheetViews>
    <sheetView showGridLines="0" workbookViewId="0">
      <pane xSplit="10" ySplit="6" topLeftCell="K7" activePane="bottomRight" state="frozen"/>
      <selection pane="topRight" activeCell="K1" sqref="K1"/>
      <selection pane="bottomLeft" activeCell="A7" sqref="A7"/>
      <selection pane="bottomRight" activeCell="B8" sqref="B8"/>
    </sheetView>
  </sheetViews>
  <sheetFormatPr defaultRowHeight="15" outlineLevelRow="1" x14ac:dyDescent="0.25"/>
  <cols>
    <col min="1" max="1" width="22.28515625" customWidth="1"/>
    <col min="2" max="2" width="15" customWidth="1"/>
    <col min="3" max="3" width="15.85546875" customWidth="1"/>
    <col min="4" max="4" width="14.85546875" customWidth="1"/>
    <col min="5" max="5" width="19.28515625" customWidth="1"/>
    <col min="6" max="6" width="12.28515625" customWidth="1"/>
    <col min="7" max="7" width="15.42578125" customWidth="1"/>
    <col min="8" max="8" width="14.7109375" customWidth="1"/>
    <col min="9" max="9" width="15.5703125" customWidth="1"/>
    <col min="10" max="10" width="10.42578125" customWidth="1"/>
  </cols>
  <sheetData>
    <row r="1" spans="1:10" x14ac:dyDescent="0.25">
      <c r="A1" s="1"/>
    </row>
    <row r="2" spans="1:10" ht="26.25" x14ac:dyDescent="0.4">
      <c r="A2" s="72" t="s">
        <v>444</v>
      </c>
    </row>
    <row r="3" spans="1:10" x14ac:dyDescent="0.25">
      <c r="A3" s="1"/>
    </row>
    <row r="4" spans="1:10" x14ac:dyDescent="0.25">
      <c r="A4" s="46" t="s">
        <v>8</v>
      </c>
      <c r="B4" s="42" t="s">
        <v>438</v>
      </c>
      <c r="H4" s="189" t="s">
        <v>9</v>
      </c>
      <c r="I4" s="190" t="s">
        <v>439</v>
      </c>
      <c r="J4" s="191" t="s">
        <v>440</v>
      </c>
    </row>
    <row r="5" spans="1:10" ht="15.75" thickBot="1" x14ac:dyDescent="0.3">
      <c r="A5" s="46"/>
    </row>
    <row r="6" spans="1:10" ht="28.5" customHeight="1" thickBot="1" x14ac:dyDescent="0.3">
      <c r="A6" s="316" t="s">
        <v>483</v>
      </c>
      <c r="B6" s="317"/>
      <c r="C6" s="317"/>
      <c r="D6" s="317"/>
      <c r="E6" s="317"/>
      <c r="F6" s="317"/>
      <c r="G6" s="317"/>
      <c r="H6" s="317"/>
      <c r="I6" s="317"/>
      <c r="J6" s="318"/>
    </row>
    <row r="7" spans="1:10" ht="25.5" customHeight="1" x14ac:dyDescent="0.25">
      <c r="A7" s="319" t="s">
        <v>451</v>
      </c>
      <c r="B7" s="320"/>
      <c r="C7" s="321" t="s">
        <v>425</v>
      </c>
      <c r="D7" s="321"/>
      <c r="E7" s="321"/>
      <c r="F7" s="321"/>
      <c r="G7" s="321"/>
      <c r="H7" s="321"/>
      <c r="I7" s="321"/>
      <c r="J7" s="322"/>
    </row>
    <row r="8" spans="1:10" ht="73.150000000000006" customHeight="1" outlineLevel="1" x14ac:dyDescent="0.25">
      <c r="A8" s="167" t="s">
        <v>452</v>
      </c>
      <c r="B8" s="165" t="s">
        <v>331</v>
      </c>
      <c r="C8" s="162" t="s">
        <v>372</v>
      </c>
      <c r="D8" s="162" t="s">
        <v>354</v>
      </c>
      <c r="E8" s="162" t="s">
        <v>352</v>
      </c>
      <c r="F8" s="164"/>
      <c r="G8" s="151"/>
      <c r="H8" s="152"/>
      <c r="I8" s="151"/>
      <c r="J8" s="168"/>
    </row>
    <row r="9" spans="1:10" ht="15" customHeight="1" outlineLevel="1" x14ac:dyDescent="0.25">
      <c r="A9" s="176" t="s">
        <v>373</v>
      </c>
      <c r="B9" s="159" t="s">
        <v>439</v>
      </c>
      <c r="C9" s="159" t="s">
        <v>439</v>
      </c>
      <c r="D9" s="159" t="s">
        <v>439</v>
      </c>
      <c r="E9" s="159" t="s">
        <v>439</v>
      </c>
      <c r="F9" s="149"/>
      <c r="G9" s="160"/>
      <c r="H9" s="160"/>
      <c r="I9" s="160"/>
      <c r="J9" s="170"/>
    </row>
    <row r="10" spans="1:10" ht="15" customHeight="1" outlineLevel="1" x14ac:dyDescent="0.25">
      <c r="A10" s="176" t="s">
        <v>374</v>
      </c>
      <c r="B10" s="161" t="s">
        <v>9</v>
      </c>
      <c r="C10" s="161" t="s">
        <v>9</v>
      </c>
      <c r="D10" s="161" t="s">
        <v>9</v>
      </c>
      <c r="E10" s="161" t="s">
        <v>9</v>
      </c>
      <c r="F10" s="149"/>
      <c r="G10" s="160"/>
      <c r="H10" s="160"/>
      <c r="I10" s="160"/>
      <c r="J10" s="170"/>
    </row>
    <row r="11" spans="1:10" ht="15" customHeight="1" outlineLevel="1" x14ac:dyDescent="0.25">
      <c r="A11" s="176" t="s">
        <v>375</v>
      </c>
      <c r="B11" s="161" t="s">
        <v>9</v>
      </c>
      <c r="C11" s="161" t="s">
        <v>9</v>
      </c>
      <c r="D11" s="161" t="s">
        <v>9</v>
      </c>
      <c r="E11" s="161" t="s">
        <v>9</v>
      </c>
      <c r="F11" s="149"/>
      <c r="G11" s="160"/>
      <c r="H11" s="160"/>
      <c r="I11" s="160"/>
      <c r="J11" s="170"/>
    </row>
    <row r="12" spans="1:10" ht="15" customHeight="1" outlineLevel="1" x14ac:dyDescent="0.25">
      <c r="A12" s="176" t="s">
        <v>387</v>
      </c>
      <c r="B12" s="161" t="s">
        <v>9</v>
      </c>
      <c r="C12" s="161" t="s">
        <v>9</v>
      </c>
      <c r="D12" s="161" t="s">
        <v>9</v>
      </c>
      <c r="E12" s="161" t="s">
        <v>9</v>
      </c>
      <c r="F12" s="149"/>
      <c r="G12" s="160"/>
      <c r="H12" s="160"/>
      <c r="I12" s="160"/>
      <c r="J12" s="170"/>
    </row>
    <row r="13" spans="1:10" ht="15" customHeight="1" outlineLevel="1" x14ac:dyDescent="0.25">
      <c r="A13" s="176" t="s">
        <v>376</v>
      </c>
      <c r="B13" s="161" t="s">
        <v>9</v>
      </c>
      <c r="C13" s="161" t="s">
        <v>9</v>
      </c>
      <c r="D13" s="161" t="s">
        <v>9</v>
      </c>
      <c r="E13" s="149"/>
      <c r="F13" s="96"/>
      <c r="G13" s="160"/>
      <c r="H13" s="160"/>
      <c r="I13" s="160"/>
      <c r="J13" s="170"/>
    </row>
    <row r="14" spans="1:10" ht="15" customHeight="1" outlineLevel="1" x14ac:dyDescent="0.25">
      <c r="A14" s="176" t="s">
        <v>377</v>
      </c>
      <c r="B14" s="96"/>
      <c r="C14" s="96"/>
      <c r="D14" s="96"/>
      <c r="E14" s="96"/>
      <c r="F14" s="8"/>
      <c r="G14" s="160"/>
      <c r="H14" s="160"/>
      <c r="I14" s="160"/>
      <c r="J14" s="170"/>
    </row>
    <row r="15" spans="1:10" ht="15" customHeight="1" outlineLevel="1" x14ac:dyDescent="0.25">
      <c r="A15" s="176" t="s">
        <v>378</v>
      </c>
      <c r="B15" s="161" t="s">
        <v>9</v>
      </c>
      <c r="C15" s="161" t="s">
        <v>9</v>
      </c>
      <c r="D15" s="161" t="s">
        <v>9</v>
      </c>
      <c r="E15" s="161" t="s">
        <v>9</v>
      </c>
      <c r="F15" s="149"/>
      <c r="G15" s="160"/>
      <c r="H15" s="160"/>
      <c r="I15" s="160"/>
      <c r="J15" s="170"/>
    </row>
    <row r="16" spans="1:10" ht="15" customHeight="1" outlineLevel="1" x14ac:dyDescent="0.25">
      <c r="A16" s="176" t="s">
        <v>379</v>
      </c>
      <c r="B16" s="96"/>
      <c r="C16" s="149" t="s">
        <v>9</v>
      </c>
      <c r="D16" s="96"/>
      <c r="E16" s="149" t="s">
        <v>9</v>
      </c>
      <c r="F16" s="56"/>
      <c r="G16" s="160"/>
      <c r="H16" s="160"/>
      <c r="I16" s="160"/>
      <c r="J16" s="170"/>
    </row>
    <row r="17" spans="1:10" ht="15" customHeight="1" outlineLevel="1" x14ac:dyDescent="0.25">
      <c r="A17" s="176" t="s">
        <v>380</v>
      </c>
      <c r="B17" s="96"/>
      <c r="C17" s="96"/>
      <c r="D17" s="96"/>
      <c r="E17" s="161" t="s">
        <v>9</v>
      </c>
      <c r="F17" s="96"/>
      <c r="G17" s="160"/>
      <c r="H17" s="160"/>
      <c r="I17" s="160"/>
      <c r="J17" s="170"/>
    </row>
    <row r="18" spans="1:10" ht="15" customHeight="1" outlineLevel="1" x14ac:dyDescent="0.25">
      <c r="A18" s="176" t="s">
        <v>381</v>
      </c>
      <c r="B18" s="159" t="s">
        <v>9</v>
      </c>
      <c r="C18" s="96"/>
      <c r="D18" s="159" t="s">
        <v>439</v>
      </c>
      <c r="E18" s="159" t="s">
        <v>439</v>
      </c>
      <c r="F18" s="149"/>
      <c r="G18" s="160"/>
      <c r="H18" s="160"/>
      <c r="I18" s="160"/>
      <c r="J18" s="170"/>
    </row>
    <row r="19" spans="1:10" ht="15" customHeight="1" outlineLevel="1" x14ac:dyDescent="0.25">
      <c r="A19" s="177" t="s">
        <v>383</v>
      </c>
      <c r="B19" s="149" t="s">
        <v>9</v>
      </c>
      <c r="C19" s="149" t="s">
        <v>9</v>
      </c>
      <c r="D19" s="149" t="s">
        <v>9</v>
      </c>
      <c r="E19" s="149" t="s">
        <v>9</v>
      </c>
      <c r="F19" s="96"/>
      <c r="G19" s="160"/>
      <c r="H19" s="160"/>
      <c r="I19" s="160"/>
      <c r="J19" s="170"/>
    </row>
    <row r="20" spans="1:10" ht="15" customHeight="1" outlineLevel="1" x14ac:dyDescent="0.25">
      <c r="A20" s="169"/>
      <c r="B20" s="96"/>
      <c r="C20" s="96"/>
      <c r="D20" s="96"/>
      <c r="E20" s="160"/>
      <c r="F20" s="96"/>
      <c r="G20" s="160"/>
      <c r="H20" s="160"/>
      <c r="I20" s="160"/>
      <c r="J20" s="170"/>
    </row>
    <row r="21" spans="1:10" ht="15" customHeight="1" outlineLevel="1" x14ac:dyDescent="0.25">
      <c r="A21" s="172"/>
      <c r="B21" s="96"/>
      <c r="C21" s="96"/>
      <c r="D21" s="96"/>
      <c r="E21" s="160"/>
      <c r="F21" s="96"/>
      <c r="G21" s="160"/>
      <c r="H21" s="160"/>
      <c r="I21" s="160"/>
      <c r="J21" s="170"/>
    </row>
    <row r="22" spans="1:10" ht="15" customHeight="1" outlineLevel="1" thickBot="1" x14ac:dyDescent="0.3">
      <c r="A22" s="173"/>
      <c r="B22" s="150"/>
      <c r="C22" s="150"/>
      <c r="D22" s="150"/>
      <c r="E22" s="174"/>
      <c r="F22" s="150"/>
      <c r="G22" s="174"/>
      <c r="H22" s="174"/>
      <c r="I22" s="174"/>
      <c r="J22" s="175"/>
    </row>
    <row r="23" spans="1:10" ht="15.75" thickBot="1" x14ac:dyDescent="0.3"/>
    <row r="24" spans="1:10" ht="25.5" customHeight="1" x14ac:dyDescent="0.25">
      <c r="A24" s="323" t="s">
        <v>451</v>
      </c>
      <c r="B24" s="324"/>
      <c r="C24" s="325" t="s">
        <v>421</v>
      </c>
      <c r="D24" s="326"/>
      <c r="E24" s="326"/>
      <c r="F24" s="326"/>
      <c r="G24" s="326"/>
      <c r="H24" s="326"/>
      <c r="I24" s="326"/>
      <c r="J24" s="327"/>
    </row>
    <row r="25" spans="1:10" ht="78.400000000000006" customHeight="1" outlineLevel="1" x14ac:dyDescent="0.25">
      <c r="A25" s="167" t="s">
        <v>452</v>
      </c>
      <c r="B25" s="158" t="s">
        <v>401</v>
      </c>
      <c r="C25" s="162"/>
      <c r="D25" s="162"/>
      <c r="E25" s="158"/>
      <c r="F25" s="158"/>
      <c r="G25" s="162"/>
      <c r="H25" s="158"/>
      <c r="I25" s="158"/>
      <c r="J25" s="181"/>
    </row>
    <row r="26" spans="1:10" ht="15" customHeight="1" outlineLevel="1" x14ac:dyDescent="0.25">
      <c r="A26" s="176" t="s">
        <v>373</v>
      </c>
      <c r="B26" s="159" t="s">
        <v>439</v>
      </c>
      <c r="C26" s="160"/>
      <c r="D26" s="160"/>
      <c r="E26" s="160"/>
      <c r="F26" s="160"/>
      <c r="G26" s="160"/>
      <c r="H26" s="160"/>
      <c r="I26" s="160"/>
      <c r="J26" s="170"/>
    </row>
    <row r="27" spans="1:10" ht="15" customHeight="1" outlineLevel="1" x14ac:dyDescent="0.25">
      <c r="A27" s="176" t="s">
        <v>375</v>
      </c>
      <c r="B27" s="161" t="s">
        <v>9</v>
      </c>
      <c r="C27" s="160"/>
      <c r="D27" s="160"/>
      <c r="E27" s="160"/>
      <c r="F27" s="160"/>
      <c r="G27" s="160"/>
      <c r="H27" s="160"/>
      <c r="I27" s="160"/>
      <c r="J27" s="170"/>
    </row>
    <row r="28" spans="1:10" ht="15" customHeight="1" outlineLevel="1" x14ac:dyDescent="0.25">
      <c r="A28" s="176" t="s">
        <v>387</v>
      </c>
      <c r="B28" s="161" t="s">
        <v>9</v>
      </c>
      <c r="C28" s="160"/>
      <c r="D28" s="160"/>
      <c r="E28" s="160"/>
      <c r="F28" s="160"/>
      <c r="G28" s="160"/>
      <c r="H28" s="160"/>
      <c r="I28" s="160"/>
      <c r="J28" s="170"/>
    </row>
    <row r="29" spans="1:10" ht="15" customHeight="1" outlineLevel="1" x14ac:dyDescent="0.25">
      <c r="A29" s="176" t="str">
        <f>A13</f>
        <v>e-mailadresse</v>
      </c>
      <c r="B29" s="161" t="s">
        <v>9</v>
      </c>
      <c r="C29" s="160"/>
      <c r="D29" s="160"/>
      <c r="E29" s="160"/>
      <c r="F29" s="160"/>
      <c r="G29" s="160"/>
      <c r="H29" s="160"/>
      <c r="I29" s="160"/>
      <c r="J29" s="170"/>
    </row>
    <row r="30" spans="1:10" ht="15" customHeight="1" outlineLevel="1" x14ac:dyDescent="0.25">
      <c r="A30" s="177" t="s">
        <v>386</v>
      </c>
      <c r="B30" s="161" t="s">
        <v>9</v>
      </c>
      <c r="C30" s="160"/>
      <c r="D30" s="160"/>
      <c r="E30" s="160"/>
      <c r="F30" s="160"/>
      <c r="G30" s="160"/>
      <c r="H30" s="160"/>
      <c r="I30" s="160"/>
      <c r="J30" s="170"/>
    </row>
    <row r="31" spans="1:10" ht="15" customHeight="1" outlineLevel="1" x14ac:dyDescent="0.25">
      <c r="A31" s="176" t="str">
        <f>A14</f>
        <v>CV</v>
      </c>
      <c r="B31" s="185" t="s">
        <v>439</v>
      </c>
      <c r="C31" s="160"/>
      <c r="D31" s="160"/>
      <c r="E31" s="160"/>
      <c r="F31" s="160"/>
      <c r="G31" s="160"/>
      <c r="H31" s="160"/>
      <c r="I31" s="160"/>
      <c r="J31" s="170"/>
    </row>
    <row r="32" spans="1:10" ht="15" customHeight="1" outlineLevel="1" x14ac:dyDescent="0.25">
      <c r="A32" s="176" t="str">
        <f>A15</f>
        <v>Telefonnummer</v>
      </c>
      <c r="B32" s="161" t="s">
        <v>9</v>
      </c>
      <c r="C32" s="160"/>
      <c r="D32" s="160"/>
      <c r="E32" s="160"/>
      <c r="F32" s="160"/>
      <c r="G32" s="160"/>
      <c r="H32" s="160"/>
      <c r="I32" s="160"/>
      <c r="J32" s="170"/>
    </row>
    <row r="33" spans="1:10" ht="15" customHeight="1" outlineLevel="1" x14ac:dyDescent="0.25">
      <c r="A33" s="178" t="s">
        <v>385</v>
      </c>
      <c r="B33" s="161" t="s">
        <v>9</v>
      </c>
      <c r="C33" s="160"/>
      <c r="D33" s="160"/>
      <c r="E33" s="160"/>
      <c r="F33" s="160"/>
      <c r="G33" s="160"/>
      <c r="H33" s="160"/>
      <c r="I33" s="160"/>
      <c r="J33" s="170"/>
    </row>
    <row r="34" spans="1:10" ht="15" customHeight="1" outlineLevel="1" x14ac:dyDescent="0.25">
      <c r="A34" s="176" t="s">
        <v>382</v>
      </c>
      <c r="B34" s="161" t="s">
        <v>9</v>
      </c>
      <c r="C34" s="160"/>
      <c r="D34" s="160"/>
      <c r="E34" s="160"/>
      <c r="F34" s="160"/>
      <c r="G34" s="160"/>
      <c r="H34" s="160"/>
      <c r="I34" s="160"/>
      <c r="J34" s="170"/>
    </row>
    <row r="35" spans="1:10" ht="15" customHeight="1" outlineLevel="1" x14ac:dyDescent="0.25">
      <c r="A35" s="176" t="s">
        <v>400</v>
      </c>
      <c r="B35" s="161" t="s">
        <v>9</v>
      </c>
      <c r="C35" s="160"/>
      <c r="D35" s="160"/>
      <c r="E35" s="160"/>
      <c r="F35" s="160"/>
      <c r="G35" s="160"/>
      <c r="H35" s="160"/>
      <c r="I35" s="160"/>
      <c r="J35" s="170"/>
    </row>
    <row r="36" spans="1:10" ht="15" customHeight="1" outlineLevel="1" x14ac:dyDescent="0.25">
      <c r="A36" s="178" t="str">
        <f>A19</f>
        <v>Pensionsaftaler</v>
      </c>
      <c r="B36" s="161" t="s">
        <v>9</v>
      </c>
      <c r="C36" s="160"/>
      <c r="D36" s="160"/>
      <c r="E36" s="160"/>
      <c r="F36" s="160"/>
      <c r="G36" s="160"/>
      <c r="H36" s="160"/>
      <c r="I36" s="160"/>
      <c r="J36" s="170"/>
    </row>
    <row r="37" spans="1:10" ht="15" customHeight="1" outlineLevel="1" x14ac:dyDescent="0.25">
      <c r="A37" s="176"/>
      <c r="B37" s="96"/>
      <c r="C37" s="160"/>
      <c r="D37" s="160"/>
      <c r="E37" s="160"/>
      <c r="F37" s="160"/>
      <c r="G37" s="160"/>
      <c r="H37" s="160"/>
      <c r="I37" s="160"/>
      <c r="J37" s="170"/>
    </row>
    <row r="38" spans="1:10" ht="15" customHeight="1" outlineLevel="1" thickBot="1" x14ac:dyDescent="0.3">
      <c r="A38" s="179"/>
      <c r="B38" s="150"/>
      <c r="C38" s="174"/>
      <c r="D38" s="174"/>
      <c r="E38" s="174"/>
      <c r="F38" s="174"/>
      <c r="G38" s="174"/>
      <c r="H38" s="174"/>
      <c r="I38" s="174"/>
      <c r="J38" s="175"/>
    </row>
    <row r="39" spans="1:10" ht="15.75" thickBot="1" x14ac:dyDescent="0.3"/>
    <row r="40" spans="1:10" ht="25.5" customHeight="1" x14ac:dyDescent="0.25">
      <c r="A40" s="323" t="s">
        <v>451</v>
      </c>
      <c r="B40" s="324"/>
      <c r="C40" s="325" t="s">
        <v>422</v>
      </c>
      <c r="D40" s="328"/>
      <c r="E40" s="328"/>
      <c r="F40" s="328"/>
      <c r="G40" s="328"/>
      <c r="H40" s="328"/>
      <c r="I40" s="328"/>
      <c r="J40" s="329"/>
    </row>
    <row r="41" spans="1:10" ht="70.900000000000006" customHeight="1" outlineLevel="1" x14ac:dyDescent="0.25">
      <c r="A41" s="167" t="s">
        <v>452</v>
      </c>
      <c r="B41" s="180" t="s">
        <v>354</v>
      </c>
      <c r="C41" s="180" t="s">
        <v>352</v>
      </c>
      <c r="D41" s="180" t="s">
        <v>390</v>
      </c>
      <c r="E41" s="183"/>
      <c r="F41" s="183"/>
      <c r="G41" s="180"/>
      <c r="H41" s="183"/>
      <c r="I41" s="183"/>
      <c r="J41" s="184"/>
    </row>
    <row r="42" spans="1:10" ht="15" customHeight="1" outlineLevel="1" x14ac:dyDescent="0.25">
      <c r="A42" s="169" t="s">
        <v>373</v>
      </c>
      <c r="B42" s="159" t="s">
        <v>439</v>
      </c>
      <c r="C42" s="159" t="s">
        <v>439</v>
      </c>
      <c r="D42" s="159" t="s">
        <v>439</v>
      </c>
      <c r="E42" s="160"/>
      <c r="F42" s="160"/>
      <c r="G42" s="160"/>
      <c r="H42" s="160"/>
      <c r="I42" s="160"/>
      <c r="J42" s="170"/>
    </row>
    <row r="43" spans="1:10" ht="15" customHeight="1" outlineLevel="1" x14ac:dyDescent="0.25">
      <c r="A43" s="169" t="s">
        <v>375</v>
      </c>
      <c r="B43" s="161" t="s">
        <v>9</v>
      </c>
      <c r="C43" s="161" t="s">
        <v>9</v>
      </c>
      <c r="D43" s="161" t="s">
        <v>9</v>
      </c>
      <c r="E43" s="160"/>
      <c r="F43" s="160"/>
      <c r="G43" s="160"/>
      <c r="H43" s="160"/>
      <c r="I43" s="160"/>
      <c r="J43" s="170"/>
    </row>
    <row r="44" spans="1:10" ht="15" customHeight="1" outlineLevel="1" x14ac:dyDescent="0.25">
      <c r="A44" s="169" t="s">
        <v>387</v>
      </c>
      <c r="B44" s="161" t="s">
        <v>9</v>
      </c>
      <c r="C44" s="161" t="s">
        <v>9</v>
      </c>
      <c r="D44" s="161" t="s">
        <v>9</v>
      </c>
      <c r="E44" s="160"/>
      <c r="F44" s="160"/>
      <c r="G44" s="160"/>
      <c r="H44" s="160"/>
      <c r="I44" s="160"/>
      <c r="J44" s="170"/>
    </row>
    <row r="45" spans="1:10" ht="15" customHeight="1" outlineLevel="1" x14ac:dyDescent="0.25">
      <c r="A45" s="169" t="s">
        <v>376</v>
      </c>
      <c r="B45" s="161" t="s">
        <v>9</v>
      </c>
      <c r="C45" s="161" t="s">
        <v>9</v>
      </c>
      <c r="D45" s="161" t="s">
        <v>9</v>
      </c>
      <c r="E45" s="160"/>
      <c r="F45" s="160"/>
      <c r="G45" s="160"/>
      <c r="H45" s="160"/>
      <c r="I45" s="160"/>
      <c r="J45" s="170"/>
    </row>
    <row r="46" spans="1:10" ht="15" customHeight="1" outlineLevel="1" x14ac:dyDescent="0.25">
      <c r="A46" s="171" t="s">
        <v>378</v>
      </c>
      <c r="B46" s="161" t="s">
        <v>9</v>
      </c>
      <c r="C46" s="161" t="s">
        <v>9</v>
      </c>
      <c r="D46" s="161" t="s">
        <v>9</v>
      </c>
      <c r="E46" s="160"/>
      <c r="F46" s="160"/>
      <c r="G46" s="160"/>
      <c r="H46" s="160"/>
      <c r="I46" s="160"/>
      <c r="J46" s="170"/>
    </row>
    <row r="47" spans="1:10" ht="15" customHeight="1" outlineLevel="1" x14ac:dyDescent="0.25">
      <c r="A47" s="169" t="s">
        <v>388</v>
      </c>
      <c r="B47" s="161" t="s">
        <v>9</v>
      </c>
      <c r="C47" s="96"/>
      <c r="D47" s="161" t="s">
        <v>9</v>
      </c>
      <c r="E47" s="160"/>
      <c r="F47" s="160"/>
      <c r="G47" s="160"/>
      <c r="H47" s="160"/>
      <c r="I47" s="160"/>
      <c r="J47" s="170"/>
    </row>
    <row r="48" spans="1:10" ht="15" customHeight="1" outlineLevel="1" x14ac:dyDescent="0.25">
      <c r="A48" s="169" t="s">
        <v>389</v>
      </c>
      <c r="B48" s="161" t="s">
        <v>9</v>
      </c>
      <c r="C48" s="161" t="s">
        <v>9</v>
      </c>
      <c r="D48" s="161" t="s">
        <v>9</v>
      </c>
      <c r="E48" s="160"/>
      <c r="F48" s="160"/>
      <c r="G48" s="160"/>
      <c r="H48" s="160"/>
      <c r="I48" s="160"/>
      <c r="J48" s="170"/>
    </row>
    <row r="49" spans="1:10" ht="15" customHeight="1" outlineLevel="1" x14ac:dyDescent="0.25">
      <c r="A49" s="169" t="s">
        <v>374</v>
      </c>
      <c r="B49" s="96"/>
      <c r="C49" s="161" t="s">
        <v>9</v>
      </c>
      <c r="D49" s="160"/>
      <c r="E49" s="160"/>
      <c r="F49" s="160"/>
      <c r="G49" s="160"/>
      <c r="H49" s="160"/>
      <c r="I49" s="160"/>
      <c r="J49" s="170"/>
    </row>
    <row r="50" spans="1:10" ht="15" customHeight="1" outlineLevel="1" x14ac:dyDescent="0.25">
      <c r="A50" s="169"/>
      <c r="B50" s="96"/>
      <c r="C50" s="96"/>
      <c r="D50" s="160"/>
      <c r="E50" s="160"/>
      <c r="F50" s="160"/>
      <c r="G50" s="160"/>
      <c r="H50" s="160"/>
      <c r="I50" s="160"/>
      <c r="J50" s="170"/>
    </row>
    <row r="51" spans="1:10" ht="15" customHeight="1" outlineLevel="1" x14ac:dyDescent="0.25">
      <c r="A51" s="169"/>
      <c r="B51" s="96"/>
      <c r="C51" s="96"/>
      <c r="D51" s="160"/>
      <c r="E51" s="160"/>
      <c r="F51" s="160"/>
      <c r="G51" s="160"/>
      <c r="H51" s="160"/>
      <c r="I51" s="160"/>
      <c r="J51" s="170"/>
    </row>
    <row r="52" spans="1:10" ht="15" customHeight="1" outlineLevel="1" x14ac:dyDescent="0.25">
      <c r="A52" s="172"/>
      <c r="B52" s="96"/>
      <c r="C52" s="96"/>
      <c r="D52" s="160"/>
      <c r="E52" s="160"/>
      <c r="F52" s="160"/>
      <c r="G52" s="160"/>
      <c r="H52" s="160"/>
      <c r="I52" s="160"/>
      <c r="J52" s="170"/>
    </row>
    <row r="53" spans="1:10" ht="15" customHeight="1" outlineLevel="1" thickBot="1" x14ac:dyDescent="0.3">
      <c r="A53" s="173"/>
      <c r="B53" s="150"/>
      <c r="C53" s="150"/>
      <c r="D53" s="174"/>
      <c r="E53" s="174"/>
      <c r="F53" s="174"/>
      <c r="G53" s="174"/>
      <c r="H53" s="174"/>
      <c r="I53" s="174"/>
      <c r="J53" s="175"/>
    </row>
    <row r="54" spans="1:10" ht="15.75" thickBot="1" x14ac:dyDescent="0.3"/>
    <row r="55" spans="1:10" ht="25.5" customHeight="1" x14ac:dyDescent="0.25">
      <c r="A55" s="323" t="s">
        <v>451</v>
      </c>
      <c r="B55" s="324"/>
      <c r="C55" s="325" t="s">
        <v>423</v>
      </c>
      <c r="D55" s="328"/>
      <c r="E55" s="328"/>
      <c r="F55" s="328"/>
      <c r="G55" s="328"/>
      <c r="H55" s="328"/>
      <c r="I55" s="328"/>
      <c r="J55" s="329"/>
    </row>
    <row r="56" spans="1:10" ht="73.5" customHeight="1" outlineLevel="1" x14ac:dyDescent="0.25">
      <c r="A56" s="167" t="s">
        <v>452</v>
      </c>
      <c r="B56" s="180" t="s">
        <v>354</v>
      </c>
      <c r="C56" s="180" t="s">
        <v>392</v>
      </c>
      <c r="D56" s="180" t="s">
        <v>391</v>
      </c>
      <c r="E56" s="180" t="s">
        <v>393</v>
      </c>
      <c r="F56" s="180" t="s">
        <v>394</v>
      </c>
      <c r="G56" s="180" t="s">
        <v>395</v>
      </c>
      <c r="H56" s="183" t="s">
        <v>396</v>
      </c>
      <c r="I56" s="183" t="s">
        <v>397</v>
      </c>
      <c r="J56" s="184"/>
    </row>
    <row r="57" spans="1:10" ht="21.4" customHeight="1" outlineLevel="1" x14ac:dyDescent="0.25">
      <c r="A57" s="169" t="s">
        <v>373</v>
      </c>
      <c r="B57" s="159" t="s">
        <v>439</v>
      </c>
      <c r="C57" s="159" t="s">
        <v>439</v>
      </c>
      <c r="D57" s="159" t="s">
        <v>439</v>
      </c>
      <c r="E57" s="159" t="s">
        <v>439</v>
      </c>
      <c r="F57" s="159" t="s">
        <v>439</v>
      </c>
      <c r="G57" s="159" t="s">
        <v>439</v>
      </c>
      <c r="H57" s="159" t="s">
        <v>439</v>
      </c>
      <c r="I57" s="159" t="s">
        <v>439</v>
      </c>
      <c r="J57" s="170"/>
    </row>
    <row r="58" spans="1:10" ht="21" customHeight="1" outlineLevel="1" x14ac:dyDescent="0.25">
      <c r="A58" s="169" t="s">
        <v>375</v>
      </c>
      <c r="B58" s="161" t="s">
        <v>9</v>
      </c>
      <c r="C58" s="161" t="s">
        <v>9</v>
      </c>
      <c r="D58" s="161" t="s">
        <v>9</v>
      </c>
      <c r="E58" s="161" t="s">
        <v>9</v>
      </c>
      <c r="F58" s="161" t="s">
        <v>9</v>
      </c>
      <c r="G58" s="161" t="s">
        <v>9</v>
      </c>
      <c r="H58" s="161" t="s">
        <v>9</v>
      </c>
      <c r="I58" s="161" t="s">
        <v>9</v>
      </c>
      <c r="J58" s="170"/>
    </row>
    <row r="59" spans="1:10" ht="22.15" customHeight="1" outlineLevel="1" x14ac:dyDescent="0.25">
      <c r="A59" s="169" t="s">
        <v>387</v>
      </c>
      <c r="B59" s="161" t="s">
        <v>9</v>
      </c>
      <c r="C59" s="161" t="s">
        <v>9</v>
      </c>
      <c r="D59" s="161" t="s">
        <v>9</v>
      </c>
      <c r="E59" s="161" t="s">
        <v>9</v>
      </c>
      <c r="F59" s="161" t="s">
        <v>9</v>
      </c>
      <c r="G59" s="161" t="s">
        <v>9</v>
      </c>
      <c r="H59" s="161" t="s">
        <v>9</v>
      </c>
      <c r="I59" s="161" t="s">
        <v>9</v>
      </c>
      <c r="J59" s="170"/>
    </row>
    <row r="60" spans="1:10" ht="18" customHeight="1" outlineLevel="1" x14ac:dyDescent="0.25">
      <c r="A60" s="169" t="s">
        <v>376</v>
      </c>
      <c r="B60" s="161" t="s">
        <v>9</v>
      </c>
      <c r="C60" s="161" t="s">
        <v>9</v>
      </c>
      <c r="D60" s="161" t="s">
        <v>9</v>
      </c>
      <c r="E60" s="161" t="s">
        <v>9</v>
      </c>
      <c r="F60" s="161" t="s">
        <v>9</v>
      </c>
      <c r="G60" s="161" t="s">
        <v>9</v>
      </c>
      <c r="H60" s="161" t="s">
        <v>9</v>
      </c>
      <c r="I60" s="161" t="s">
        <v>9</v>
      </c>
      <c r="J60" s="170"/>
    </row>
    <row r="61" spans="1:10" ht="20.65" customHeight="1" outlineLevel="1" x14ac:dyDescent="0.25">
      <c r="A61" s="171" t="s">
        <v>378</v>
      </c>
      <c r="B61" s="161" t="s">
        <v>9</v>
      </c>
      <c r="C61" s="161" t="s">
        <v>9</v>
      </c>
      <c r="D61" s="161" t="s">
        <v>9</v>
      </c>
      <c r="E61" s="161" t="s">
        <v>9</v>
      </c>
      <c r="F61" s="161" t="s">
        <v>9</v>
      </c>
      <c r="G61" s="161" t="s">
        <v>9</v>
      </c>
      <c r="H61" s="161" t="s">
        <v>9</v>
      </c>
      <c r="I61" s="161" t="s">
        <v>9</v>
      </c>
      <c r="J61" s="170"/>
    </row>
    <row r="62" spans="1:10" ht="20.25" customHeight="1" outlineLevel="1" x14ac:dyDescent="0.25">
      <c r="A62" s="169" t="s">
        <v>398</v>
      </c>
      <c r="B62" s="182" t="s">
        <v>440</v>
      </c>
      <c r="C62" s="182" t="s">
        <v>440</v>
      </c>
      <c r="D62" s="182" t="s">
        <v>440</v>
      </c>
      <c r="E62" s="182" t="s">
        <v>440</v>
      </c>
      <c r="F62" s="182" t="s">
        <v>440</v>
      </c>
      <c r="G62" s="182" t="s">
        <v>440</v>
      </c>
      <c r="H62" s="182" t="s">
        <v>440</v>
      </c>
      <c r="I62" s="182" t="s">
        <v>440</v>
      </c>
      <c r="J62" s="170"/>
    </row>
    <row r="63" spans="1:10" ht="18.399999999999999" customHeight="1" outlineLevel="1" x14ac:dyDescent="0.25">
      <c r="A63" s="169" t="s">
        <v>399</v>
      </c>
      <c r="B63" s="149" t="s">
        <v>9</v>
      </c>
      <c r="C63" s="149" t="s">
        <v>9</v>
      </c>
      <c r="D63" s="149" t="s">
        <v>9</v>
      </c>
      <c r="E63" s="149" t="s">
        <v>9</v>
      </c>
      <c r="F63" s="149" t="s">
        <v>9</v>
      </c>
      <c r="G63" s="149" t="s">
        <v>9</v>
      </c>
      <c r="H63" s="149" t="s">
        <v>9</v>
      </c>
      <c r="I63" s="149" t="s">
        <v>9</v>
      </c>
      <c r="J63" s="170"/>
    </row>
    <row r="64" spans="1:10" outlineLevel="1" x14ac:dyDescent="0.25">
      <c r="A64" s="169"/>
      <c r="B64" s="96"/>
      <c r="C64" s="149"/>
      <c r="D64" s="160"/>
      <c r="E64" s="160"/>
      <c r="F64" s="160"/>
      <c r="G64" s="160"/>
      <c r="H64" s="160"/>
      <c r="I64" s="160"/>
      <c r="J64" s="170"/>
    </row>
    <row r="65" spans="1:10" outlineLevel="1" x14ac:dyDescent="0.25">
      <c r="A65" s="169"/>
      <c r="B65" s="96"/>
      <c r="C65" s="96"/>
      <c r="D65" s="160"/>
      <c r="E65" s="160"/>
      <c r="F65" s="160"/>
      <c r="G65" s="160"/>
      <c r="H65" s="160"/>
      <c r="I65" s="160"/>
      <c r="J65" s="170"/>
    </row>
    <row r="66" spans="1:10" outlineLevel="1" x14ac:dyDescent="0.25">
      <c r="A66" s="169"/>
      <c r="B66" s="96"/>
      <c r="C66" s="96"/>
      <c r="D66" s="160"/>
      <c r="E66" s="160"/>
      <c r="F66" s="160"/>
      <c r="G66" s="160"/>
      <c r="H66" s="160"/>
      <c r="I66" s="160"/>
      <c r="J66" s="170"/>
    </row>
    <row r="67" spans="1:10" outlineLevel="1" x14ac:dyDescent="0.25">
      <c r="A67" s="172"/>
      <c r="B67" s="96"/>
      <c r="C67" s="96"/>
      <c r="D67" s="160"/>
      <c r="E67" s="160"/>
      <c r="F67" s="160"/>
      <c r="G67" s="160"/>
      <c r="H67" s="160"/>
      <c r="I67" s="160"/>
      <c r="J67" s="170"/>
    </row>
    <row r="68" spans="1:10" ht="15.75" outlineLevel="1" thickBot="1" x14ac:dyDescent="0.3">
      <c r="A68" s="173"/>
      <c r="B68" s="150"/>
      <c r="C68" s="150"/>
      <c r="D68" s="174"/>
      <c r="E68" s="174"/>
      <c r="F68" s="174"/>
      <c r="G68" s="174"/>
      <c r="H68" s="174"/>
      <c r="I68" s="174"/>
      <c r="J68" s="175"/>
    </row>
    <row r="69" spans="1:10" ht="15.75" thickBot="1" x14ac:dyDescent="0.3"/>
    <row r="70" spans="1:10" ht="25.5" customHeight="1" x14ac:dyDescent="0.25">
      <c r="A70" s="323" t="s">
        <v>451</v>
      </c>
      <c r="B70" s="324"/>
      <c r="C70" s="325" t="s">
        <v>432</v>
      </c>
      <c r="D70" s="328"/>
      <c r="E70" s="328"/>
      <c r="F70" s="328"/>
      <c r="G70" s="328"/>
      <c r="H70" s="328"/>
      <c r="I70" s="328"/>
      <c r="J70" s="329"/>
    </row>
    <row r="71" spans="1:10" ht="73.5" hidden="1" customHeight="1" outlineLevel="1" x14ac:dyDescent="0.25">
      <c r="A71" s="167" t="s">
        <v>452</v>
      </c>
      <c r="B71" s="180" t="s">
        <v>434</v>
      </c>
      <c r="C71" s="180"/>
      <c r="D71" s="180"/>
      <c r="E71" s="180"/>
      <c r="F71" s="180"/>
      <c r="G71" s="180"/>
      <c r="H71" s="183"/>
      <c r="I71" s="183"/>
      <c r="J71" s="184"/>
    </row>
    <row r="72" spans="1:10" ht="15" hidden="1" customHeight="1" outlineLevel="1" x14ac:dyDescent="0.25">
      <c r="A72" s="169" t="s">
        <v>373</v>
      </c>
      <c r="B72" s="185"/>
      <c r="C72" s="185"/>
      <c r="D72" s="185"/>
      <c r="E72" s="185"/>
      <c r="F72" s="185"/>
      <c r="G72" s="185"/>
      <c r="H72" s="185"/>
      <c r="I72" s="185"/>
      <c r="J72" s="170"/>
    </row>
    <row r="73" spans="1:10" ht="15" hidden="1" customHeight="1" outlineLevel="1" x14ac:dyDescent="0.25">
      <c r="A73" s="169" t="s">
        <v>375</v>
      </c>
      <c r="B73" s="185" t="s">
        <v>9</v>
      </c>
      <c r="C73" s="185"/>
      <c r="D73" s="185"/>
      <c r="E73" s="185"/>
      <c r="F73" s="185"/>
      <c r="G73" s="185"/>
      <c r="H73" s="185"/>
      <c r="I73" s="185"/>
      <c r="J73" s="170"/>
    </row>
    <row r="74" spans="1:10" ht="15" hidden="1" customHeight="1" outlineLevel="1" x14ac:dyDescent="0.25">
      <c r="A74" s="169" t="s">
        <v>387</v>
      </c>
      <c r="B74" s="185" t="s">
        <v>9</v>
      </c>
      <c r="C74" s="185"/>
      <c r="D74" s="185"/>
      <c r="E74" s="185"/>
      <c r="F74" s="185"/>
      <c r="G74" s="185"/>
      <c r="H74" s="185"/>
      <c r="I74" s="185"/>
      <c r="J74" s="170"/>
    </row>
    <row r="75" spans="1:10" ht="15" hidden="1" customHeight="1" outlineLevel="1" x14ac:dyDescent="0.25">
      <c r="A75" s="169" t="s">
        <v>376</v>
      </c>
      <c r="B75" s="185" t="s">
        <v>9</v>
      </c>
      <c r="C75" s="185"/>
      <c r="D75" s="185"/>
      <c r="E75" s="185"/>
      <c r="F75" s="185"/>
      <c r="G75" s="185"/>
      <c r="H75" s="185"/>
      <c r="I75" s="185"/>
      <c r="J75" s="170"/>
    </row>
    <row r="76" spans="1:10" ht="15" hidden="1" customHeight="1" outlineLevel="1" x14ac:dyDescent="0.25">
      <c r="A76" s="171" t="s">
        <v>378</v>
      </c>
      <c r="B76" s="185" t="s">
        <v>9</v>
      </c>
      <c r="C76" s="185"/>
      <c r="D76" s="185"/>
      <c r="E76" s="185"/>
      <c r="F76" s="185"/>
      <c r="G76" s="185"/>
      <c r="H76" s="185"/>
      <c r="I76" s="185"/>
      <c r="J76" s="170"/>
    </row>
    <row r="77" spans="1:10" ht="15" hidden="1" customHeight="1" outlineLevel="1" x14ac:dyDescent="0.25">
      <c r="A77" s="169"/>
      <c r="B77" s="185"/>
      <c r="C77" s="185"/>
      <c r="D77" s="185"/>
      <c r="E77" s="185"/>
      <c r="F77" s="185"/>
      <c r="G77" s="185"/>
      <c r="H77" s="185"/>
      <c r="I77" s="185"/>
      <c r="J77" s="170"/>
    </row>
    <row r="78" spans="1:10" ht="15" hidden="1" customHeight="1" outlineLevel="1" x14ac:dyDescent="0.25">
      <c r="A78" s="169"/>
      <c r="B78" s="185"/>
      <c r="C78" s="185"/>
      <c r="D78" s="185"/>
      <c r="E78" s="185"/>
      <c r="F78" s="185"/>
      <c r="G78" s="185"/>
      <c r="H78" s="185"/>
      <c r="I78" s="185"/>
      <c r="J78" s="170"/>
    </row>
    <row r="79" spans="1:10" ht="15" hidden="1" customHeight="1" outlineLevel="1" x14ac:dyDescent="0.25">
      <c r="A79" s="169"/>
      <c r="B79" s="96"/>
      <c r="C79" s="149"/>
      <c r="D79" s="160"/>
      <c r="E79" s="160"/>
      <c r="F79" s="160"/>
      <c r="G79" s="160"/>
      <c r="H79" s="160"/>
      <c r="I79" s="160"/>
      <c r="J79" s="170"/>
    </row>
    <row r="80" spans="1:10" ht="15" hidden="1" customHeight="1" outlineLevel="1" x14ac:dyDescent="0.25">
      <c r="A80" s="169"/>
      <c r="B80" s="96"/>
      <c r="C80" s="96"/>
      <c r="D80" s="160"/>
      <c r="E80" s="160"/>
      <c r="F80" s="160"/>
      <c r="G80" s="160"/>
      <c r="H80" s="160"/>
      <c r="I80" s="160"/>
      <c r="J80" s="170"/>
    </row>
    <row r="81" spans="1:10" ht="15" hidden="1" customHeight="1" outlineLevel="1" x14ac:dyDescent="0.25">
      <c r="A81" s="169"/>
      <c r="B81" s="96"/>
      <c r="C81" s="96"/>
      <c r="D81" s="160"/>
      <c r="E81" s="160"/>
      <c r="F81" s="160"/>
      <c r="G81" s="160"/>
      <c r="H81" s="160"/>
      <c r="I81" s="160"/>
      <c r="J81" s="170"/>
    </row>
    <row r="82" spans="1:10" ht="15" hidden="1" customHeight="1" outlineLevel="1" x14ac:dyDescent="0.25">
      <c r="A82" s="172"/>
      <c r="B82" s="96"/>
      <c r="C82" s="96"/>
      <c r="D82" s="160"/>
      <c r="E82" s="160"/>
      <c r="F82" s="160"/>
      <c r="G82" s="160"/>
      <c r="H82" s="160"/>
      <c r="I82" s="160"/>
      <c r="J82" s="170"/>
    </row>
    <row r="83" spans="1:10" ht="15" hidden="1" customHeight="1" outlineLevel="1" thickBot="1" x14ac:dyDescent="0.3">
      <c r="A83" s="173"/>
      <c r="B83" s="150"/>
      <c r="C83" s="150"/>
      <c r="D83" s="174"/>
      <c r="E83" s="174"/>
      <c r="F83" s="174"/>
      <c r="G83" s="174"/>
      <c r="H83" s="174"/>
      <c r="I83" s="174"/>
      <c r="J83" s="175"/>
    </row>
    <row r="84" spans="1:10" ht="15.75" collapsed="1" thickBot="1" x14ac:dyDescent="0.3"/>
    <row r="85" spans="1:10" x14ac:dyDescent="0.25">
      <c r="A85" s="323" t="s">
        <v>451</v>
      </c>
      <c r="B85" s="324"/>
      <c r="C85" s="325" t="s">
        <v>441</v>
      </c>
      <c r="D85" s="328"/>
      <c r="E85" s="328"/>
      <c r="F85" s="328"/>
      <c r="G85" s="328"/>
      <c r="H85" s="328"/>
      <c r="I85" s="328"/>
      <c r="J85" s="329"/>
    </row>
    <row r="86" spans="1:10" ht="25.5" hidden="1" outlineLevel="1" x14ac:dyDescent="0.25">
      <c r="A86" s="167" t="s">
        <v>452</v>
      </c>
      <c r="B86" s="180"/>
      <c r="C86" s="180"/>
      <c r="D86" s="180"/>
      <c r="E86" s="180"/>
      <c r="F86" s="180"/>
      <c r="G86" s="180"/>
      <c r="H86" s="183"/>
      <c r="I86" s="183"/>
      <c r="J86" s="184"/>
    </row>
    <row r="87" spans="1:10" ht="15" hidden="1" customHeight="1" outlineLevel="1" x14ac:dyDescent="0.25">
      <c r="A87" s="169"/>
      <c r="B87" s="185"/>
      <c r="C87" s="185"/>
      <c r="D87" s="185"/>
      <c r="E87" s="185"/>
      <c r="F87" s="185"/>
      <c r="G87" s="185"/>
      <c r="H87" s="185"/>
      <c r="I87" s="185"/>
      <c r="J87" s="170"/>
    </row>
    <row r="88" spans="1:10" ht="15" hidden="1" customHeight="1" outlineLevel="1" x14ac:dyDescent="0.25">
      <c r="A88" s="169"/>
      <c r="B88" s="185"/>
      <c r="C88" s="185"/>
      <c r="D88" s="185"/>
      <c r="E88" s="185"/>
      <c r="F88" s="185"/>
      <c r="G88" s="185"/>
      <c r="H88" s="185"/>
      <c r="I88" s="185"/>
      <c r="J88" s="170"/>
    </row>
    <row r="89" spans="1:10" ht="15" hidden="1" customHeight="1" outlineLevel="1" x14ac:dyDescent="0.25">
      <c r="A89" s="169"/>
      <c r="B89" s="185"/>
      <c r="C89" s="185"/>
      <c r="D89" s="185"/>
      <c r="E89" s="185"/>
      <c r="F89" s="185"/>
      <c r="G89" s="185"/>
      <c r="H89" s="185"/>
      <c r="I89" s="185"/>
      <c r="J89" s="170"/>
    </row>
    <row r="90" spans="1:10" ht="15" hidden="1" customHeight="1" outlineLevel="1" x14ac:dyDescent="0.25">
      <c r="A90" s="169"/>
      <c r="B90" s="185"/>
      <c r="C90" s="185"/>
      <c r="D90" s="185"/>
      <c r="E90" s="185"/>
      <c r="F90" s="185"/>
      <c r="G90" s="185"/>
      <c r="H90" s="185"/>
      <c r="I90" s="185"/>
      <c r="J90" s="170"/>
    </row>
    <row r="91" spans="1:10" ht="15" hidden="1" customHeight="1" outlineLevel="1" x14ac:dyDescent="0.25">
      <c r="A91" s="171"/>
      <c r="B91" s="185"/>
      <c r="C91" s="185"/>
      <c r="D91" s="185"/>
      <c r="E91" s="185"/>
      <c r="F91" s="185"/>
      <c r="G91" s="185"/>
      <c r="H91" s="185"/>
      <c r="I91" s="185"/>
      <c r="J91" s="170"/>
    </row>
    <row r="92" spans="1:10" ht="15" hidden="1" customHeight="1" outlineLevel="1" x14ac:dyDescent="0.25">
      <c r="A92" s="169"/>
      <c r="B92" s="185"/>
      <c r="C92" s="185"/>
      <c r="D92" s="185"/>
      <c r="E92" s="185"/>
      <c r="F92" s="185"/>
      <c r="G92" s="185"/>
      <c r="H92" s="185"/>
      <c r="I92" s="185"/>
      <c r="J92" s="170"/>
    </row>
    <row r="93" spans="1:10" ht="15" hidden="1" customHeight="1" outlineLevel="1" x14ac:dyDescent="0.25">
      <c r="A93" s="169"/>
      <c r="B93" s="185"/>
      <c r="C93" s="185"/>
      <c r="D93" s="185"/>
      <c r="E93" s="185"/>
      <c r="F93" s="185"/>
      <c r="G93" s="185"/>
      <c r="H93" s="185"/>
      <c r="I93" s="185"/>
      <c r="J93" s="170"/>
    </row>
    <row r="94" spans="1:10" ht="15" hidden="1" customHeight="1" outlineLevel="1" x14ac:dyDescent="0.25">
      <c r="A94" s="169"/>
      <c r="B94" s="96"/>
      <c r="C94" s="149"/>
      <c r="D94" s="160"/>
      <c r="E94" s="160"/>
      <c r="F94" s="160"/>
      <c r="G94" s="160"/>
      <c r="H94" s="160"/>
      <c r="I94" s="160"/>
      <c r="J94" s="170"/>
    </row>
    <row r="95" spans="1:10" ht="15" hidden="1" customHeight="1" outlineLevel="1" x14ac:dyDescent="0.25">
      <c r="A95" s="169"/>
      <c r="B95" s="96"/>
      <c r="C95" s="96"/>
      <c r="D95" s="160"/>
      <c r="E95" s="160"/>
      <c r="F95" s="160"/>
      <c r="G95" s="160"/>
      <c r="H95" s="160"/>
      <c r="I95" s="160"/>
      <c r="J95" s="170"/>
    </row>
    <row r="96" spans="1:10" ht="15" hidden="1" customHeight="1" outlineLevel="1" x14ac:dyDescent="0.25">
      <c r="A96" s="169"/>
      <c r="B96" s="96"/>
      <c r="C96" s="96"/>
      <c r="D96" s="160"/>
      <c r="E96" s="160"/>
      <c r="F96" s="160"/>
      <c r="G96" s="160"/>
      <c r="H96" s="160"/>
      <c r="I96" s="160"/>
      <c r="J96" s="170"/>
    </row>
    <row r="97" spans="1:10" ht="15" hidden="1" customHeight="1" outlineLevel="1" x14ac:dyDescent="0.25">
      <c r="A97" s="172"/>
      <c r="B97" s="96"/>
      <c r="C97" s="96"/>
      <c r="D97" s="160"/>
      <c r="E97" s="160"/>
      <c r="F97" s="160"/>
      <c r="G97" s="160"/>
      <c r="H97" s="160"/>
      <c r="I97" s="160"/>
      <c r="J97" s="170"/>
    </row>
    <row r="98" spans="1:10" ht="15" hidden="1" customHeight="1" outlineLevel="1" thickBot="1" x14ac:dyDescent="0.3">
      <c r="A98" s="173"/>
      <c r="B98" s="150"/>
      <c r="C98" s="150"/>
      <c r="D98" s="174"/>
      <c r="E98" s="174"/>
      <c r="F98" s="174"/>
      <c r="G98" s="174"/>
      <c r="H98" s="174"/>
      <c r="I98" s="174"/>
      <c r="J98" s="175"/>
    </row>
    <row r="99" spans="1:10" ht="15.75" collapsed="1" thickBot="1" x14ac:dyDescent="0.3"/>
    <row r="100" spans="1:10" x14ac:dyDescent="0.25">
      <c r="A100" s="323" t="s">
        <v>451</v>
      </c>
      <c r="B100" s="324"/>
      <c r="C100" s="325" t="s">
        <v>441</v>
      </c>
      <c r="D100" s="328"/>
      <c r="E100" s="328"/>
      <c r="F100" s="328"/>
      <c r="G100" s="328"/>
      <c r="H100" s="328"/>
      <c r="I100" s="328"/>
      <c r="J100" s="329"/>
    </row>
    <row r="101" spans="1:10" ht="25.5" hidden="1" outlineLevel="1" x14ac:dyDescent="0.25">
      <c r="A101" s="167" t="s">
        <v>452</v>
      </c>
      <c r="B101" s="180"/>
      <c r="C101" s="180"/>
      <c r="D101" s="180"/>
      <c r="E101" s="180"/>
      <c r="F101" s="180"/>
      <c r="G101" s="180"/>
      <c r="H101" s="183"/>
      <c r="I101" s="183"/>
      <c r="J101" s="184"/>
    </row>
    <row r="102" spans="1:10" hidden="1" outlineLevel="1" x14ac:dyDescent="0.25">
      <c r="A102" s="169"/>
      <c r="B102" s="185"/>
      <c r="C102" s="185"/>
      <c r="D102" s="185"/>
      <c r="E102" s="185"/>
      <c r="F102" s="185"/>
      <c r="G102" s="185"/>
      <c r="H102" s="185"/>
      <c r="I102" s="185"/>
      <c r="J102" s="170"/>
    </row>
    <row r="103" spans="1:10" hidden="1" outlineLevel="1" x14ac:dyDescent="0.25">
      <c r="A103" s="169"/>
      <c r="B103" s="185"/>
      <c r="C103" s="185"/>
      <c r="D103" s="185"/>
      <c r="E103" s="185"/>
      <c r="F103" s="185"/>
      <c r="G103" s="185"/>
      <c r="H103" s="185"/>
      <c r="I103" s="185"/>
      <c r="J103" s="170"/>
    </row>
    <row r="104" spans="1:10" hidden="1" outlineLevel="1" x14ac:dyDescent="0.25">
      <c r="A104" s="169"/>
      <c r="B104" s="185"/>
      <c r="C104" s="185"/>
      <c r="D104" s="185"/>
      <c r="E104" s="185"/>
      <c r="F104" s="185"/>
      <c r="G104" s="185"/>
      <c r="H104" s="185"/>
      <c r="I104" s="185"/>
      <c r="J104" s="170"/>
    </row>
    <row r="105" spans="1:10" hidden="1" outlineLevel="1" x14ac:dyDescent="0.25">
      <c r="A105" s="169"/>
      <c r="B105" s="185"/>
      <c r="C105" s="185"/>
      <c r="D105" s="185"/>
      <c r="E105" s="185"/>
      <c r="F105" s="185"/>
      <c r="G105" s="185"/>
      <c r="H105" s="185"/>
      <c r="I105" s="185"/>
      <c r="J105" s="170"/>
    </row>
    <row r="106" spans="1:10" hidden="1" outlineLevel="1" x14ac:dyDescent="0.25">
      <c r="A106" s="171"/>
      <c r="B106" s="185"/>
      <c r="C106" s="185"/>
      <c r="D106" s="185"/>
      <c r="E106" s="185"/>
      <c r="F106" s="185"/>
      <c r="G106" s="185"/>
      <c r="H106" s="185"/>
      <c r="I106" s="185"/>
      <c r="J106" s="170"/>
    </row>
    <row r="107" spans="1:10" hidden="1" outlineLevel="1" x14ac:dyDescent="0.25">
      <c r="A107" s="169"/>
      <c r="B107" s="185"/>
      <c r="C107" s="185"/>
      <c r="D107" s="185"/>
      <c r="E107" s="185"/>
      <c r="F107" s="185"/>
      <c r="G107" s="185"/>
      <c r="H107" s="185"/>
      <c r="I107" s="185"/>
      <c r="J107" s="170"/>
    </row>
    <row r="108" spans="1:10" hidden="1" outlineLevel="1" x14ac:dyDescent="0.25">
      <c r="A108" s="169"/>
      <c r="B108" s="185"/>
      <c r="C108" s="185"/>
      <c r="D108" s="185"/>
      <c r="E108" s="185"/>
      <c r="F108" s="185"/>
      <c r="G108" s="185"/>
      <c r="H108" s="185"/>
      <c r="I108" s="185"/>
      <c r="J108" s="170"/>
    </row>
    <row r="109" spans="1:10" hidden="1" outlineLevel="1" x14ac:dyDescent="0.25">
      <c r="A109" s="169"/>
      <c r="B109" s="96"/>
      <c r="C109" s="149"/>
      <c r="D109" s="160"/>
      <c r="E109" s="160"/>
      <c r="F109" s="160"/>
      <c r="G109" s="160"/>
      <c r="H109" s="160"/>
      <c r="I109" s="160"/>
      <c r="J109" s="170"/>
    </row>
    <row r="110" spans="1:10" hidden="1" outlineLevel="1" x14ac:dyDescent="0.25">
      <c r="A110" s="169"/>
      <c r="B110" s="96"/>
      <c r="C110" s="96"/>
      <c r="D110" s="160"/>
      <c r="E110" s="160"/>
      <c r="F110" s="160"/>
      <c r="G110" s="160"/>
      <c r="H110" s="160"/>
      <c r="I110" s="160"/>
      <c r="J110" s="170"/>
    </row>
    <row r="111" spans="1:10" hidden="1" outlineLevel="1" x14ac:dyDescent="0.25">
      <c r="A111" s="169"/>
      <c r="B111" s="96"/>
      <c r="C111" s="96"/>
      <c r="D111" s="160"/>
      <c r="E111" s="160"/>
      <c r="F111" s="160"/>
      <c r="G111" s="160"/>
      <c r="H111" s="160"/>
      <c r="I111" s="160"/>
      <c r="J111" s="170"/>
    </row>
    <row r="112" spans="1:10" hidden="1" outlineLevel="1" x14ac:dyDescent="0.25">
      <c r="A112" s="172"/>
      <c r="B112" s="96"/>
      <c r="C112" s="96"/>
      <c r="D112" s="160"/>
      <c r="E112" s="160"/>
      <c r="F112" s="160"/>
      <c r="G112" s="160"/>
      <c r="H112" s="160"/>
      <c r="I112" s="160"/>
      <c r="J112" s="170"/>
    </row>
    <row r="113" spans="1:10" ht="15.75" hidden="1" outlineLevel="1" thickBot="1" x14ac:dyDescent="0.3">
      <c r="A113" s="173"/>
      <c r="B113" s="150"/>
      <c r="C113" s="150"/>
      <c r="D113" s="174"/>
      <c r="E113" s="174"/>
      <c r="F113" s="174"/>
      <c r="G113" s="174"/>
      <c r="H113" s="174"/>
      <c r="I113" s="174"/>
      <c r="J113" s="175"/>
    </row>
    <row r="114" spans="1:10" ht="15.75" collapsed="1" thickBot="1" x14ac:dyDescent="0.3"/>
    <row r="115" spans="1:10" x14ac:dyDescent="0.25">
      <c r="A115" s="323" t="s">
        <v>451</v>
      </c>
      <c r="B115" s="324"/>
      <c r="C115" s="325" t="s">
        <v>441</v>
      </c>
      <c r="D115" s="328"/>
      <c r="E115" s="328"/>
      <c r="F115" s="328"/>
      <c r="G115" s="328"/>
      <c r="H115" s="328"/>
      <c r="I115" s="328"/>
      <c r="J115" s="329"/>
    </row>
    <row r="116" spans="1:10" ht="25.5" hidden="1" outlineLevel="1" x14ac:dyDescent="0.25">
      <c r="A116" s="167" t="s">
        <v>452</v>
      </c>
      <c r="B116" s="180"/>
      <c r="C116" s="180"/>
      <c r="D116" s="180"/>
      <c r="E116" s="180"/>
      <c r="F116" s="180"/>
      <c r="G116" s="180"/>
      <c r="H116" s="183"/>
      <c r="I116" s="183"/>
      <c r="J116" s="184"/>
    </row>
    <row r="117" spans="1:10" hidden="1" outlineLevel="1" x14ac:dyDescent="0.25">
      <c r="A117" s="169"/>
      <c r="B117" s="185"/>
      <c r="C117" s="185"/>
      <c r="D117" s="185"/>
      <c r="E117" s="185"/>
      <c r="F117" s="185"/>
      <c r="G117" s="185"/>
      <c r="H117" s="185"/>
      <c r="I117" s="185"/>
      <c r="J117" s="170"/>
    </row>
    <row r="118" spans="1:10" hidden="1" outlineLevel="1" x14ac:dyDescent="0.25">
      <c r="A118" s="169"/>
      <c r="B118" s="185"/>
      <c r="C118" s="185"/>
      <c r="D118" s="185"/>
      <c r="E118" s="185"/>
      <c r="F118" s="185"/>
      <c r="G118" s="185"/>
      <c r="H118" s="185"/>
      <c r="I118" s="185"/>
      <c r="J118" s="170"/>
    </row>
    <row r="119" spans="1:10" hidden="1" outlineLevel="1" x14ac:dyDescent="0.25">
      <c r="A119" s="169"/>
      <c r="B119" s="185"/>
      <c r="C119" s="185"/>
      <c r="D119" s="185"/>
      <c r="E119" s="185"/>
      <c r="F119" s="185"/>
      <c r="G119" s="185"/>
      <c r="H119" s="185"/>
      <c r="I119" s="185"/>
      <c r="J119" s="170"/>
    </row>
    <row r="120" spans="1:10" hidden="1" outlineLevel="1" x14ac:dyDescent="0.25">
      <c r="A120" s="169"/>
      <c r="B120" s="185"/>
      <c r="C120" s="185"/>
      <c r="D120" s="185"/>
      <c r="E120" s="185"/>
      <c r="F120" s="185"/>
      <c r="G120" s="185"/>
      <c r="H120" s="185"/>
      <c r="I120" s="185"/>
      <c r="J120" s="170"/>
    </row>
    <row r="121" spans="1:10" hidden="1" outlineLevel="1" x14ac:dyDescent="0.25">
      <c r="A121" s="171"/>
      <c r="B121" s="185"/>
      <c r="C121" s="185"/>
      <c r="D121" s="185"/>
      <c r="E121" s="185"/>
      <c r="F121" s="185"/>
      <c r="G121" s="185"/>
      <c r="H121" s="185"/>
      <c r="I121" s="185"/>
      <c r="J121" s="170"/>
    </row>
    <row r="122" spans="1:10" hidden="1" outlineLevel="1" x14ac:dyDescent="0.25">
      <c r="A122" s="169"/>
      <c r="B122" s="185"/>
      <c r="C122" s="185"/>
      <c r="D122" s="185"/>
      <c r="E122" s="185"/>
      <c r="F122" s="185"/>
      <c r="G122" s="185"/>
      <c r="H122" s="185"/>
      <c r="I122" s="185"/>
      <c r="J122" s="170"/>
    </row>
    <row r="123" spans="1:10" hidden="1" outlineLevel="1" x14ac:dyDescent="0.25">
      <c r="A123" s="169"/>
      <c r="B123" s="185"/>
      <c r="C123" s="185"/>
      <c r="D123" s="185"/>
      <c r="E123" s="185"/>
      <c r="F123" s="185"/>
      <c r="G123" s="185"/>
      <c r="H123" s="185"/>
      <c r="I123" s="185"/>
      <c r="J123" s="170"/>
    </row>
    <row r="124" spans="1:10" hidden="1" outlineLevel="1" x14ac:dyDescent="0.25">
      <c r="A124" s="169"/>
      <c r="B124" s="96"/>
      <c r="C124" s="149"/>
      <c r="D124" s="160"/>
      <c r="E124" s="160"/>
      <c r="F124" s="160"/>
      <c r="G124" s="160"/>
      <c r="H124" s="160"/>
      <c r="I124" s="160"/>
      <c r="J124" s="170"/>
    </row>
    <row r="125" spans="1:10" hidden="1" outlineLevel="1" x14ac:dyDescent="0.25">
      <c r="A125" s="169"/>
      <c r="B125" s="96"/>
      <c r="C125" s="96"/>
      <c r="D125" s="160"/>
      <c r="E125" s="160"/>
      <c r="F125" s="160"/>
      <c r="G125" s="160"/>
      <c r="H125" s="160"/>
      <c r="I125" s="160"/>
      <c r="J125" s="170"/>
    </row>
    <row r="126" spans="1:10" hidden="1" outlineLevel="1" x14ac:dyDescent="0.25">
      <c r="A126" s="169"/>
      <c r="B126" s="96"/>
      <c r="C126" s="96"/>
      <c r="D126" s="160"/>
      <c r="E126" s="160"/>
      <c r="F126" s="160"/>
      <c r="G126" s="160"/>
      <c r="H126" s="160"/>
      <c r="I126" s="160"/>
      <c r="J126" s="170"/>
    </row>
    <row r="127" spans="1:10" hidden="1" outlineLevel="1" x14ac:dyDescent="0.25">
      <c r="A127" s="172"/>
      <c r="B127" s="96"/>
      <c r="C127" s="96"/>
      <c r="D127" s="160"/>
      <c r="E127" s="160"/>
      <c r="F127" s="160"/>
      <c r="G127" s="160"/>
      <c r="H127" s="160"/>
      <c r="I127" s="160"/>
      <c r="J127" s="170"/>
    </row>
    <row r="128" spans="1:10" ht="15.75" hidden="1" outlineLevel="1" thickBot="1" x14ac:dyDescent="0.3">
      <c r="A128" s="173"/>
      <c r="B128" s="150"/>
      <c r="C128" s="150"/>
      <c r="D128" s="174"/>
      <c r="E128" s="174"/>
      <c r="F128" s="174"/>
      <c r="G128" s="174"/>
      <c r="H128" s="174"/>
      <c r="I128" s="174"/>
      <c r="J128" s="175"/>
    </row>
    <row r="129" spans="1:10" ht="15.75" collapsed="1" thickBot="1" x14ac:dyDescent="0.3"/>
    <row r="130" spans="1:10" x14ac:dyDescent="0.25">
      <c r="A130" s="323" t="s">
        <v>451</v>
      </c>
      <c r="B130" s="324"/>
      <c r="C130" s="325" t="s">
        <v>441</v>
      </c>
      <c r="D130" s="328"/>
      <c r="E130" s="328"/>
      <c r="F130" s="328"/>
      <c r="G130" s="328"/>
      <c r="H130" s="328"/>
      <c r="I130" s="328"/>
      <c r="J130" s="329"/>
    </row>
    <row r="131" spans="1:10" ht="25.5" hidden="1" outlineLevel="1" x14ac:dyDescent="0.25">
      <c r="A131" s="167" t="s">
        <v>452</v>
      </c>
      <c r="B131" s="180"/>
      <c r="C131" s="180"/>
      <c r="D131" s="180"/>
      <c r="E131" s="180"/>
      <c r="F131" s="180"/>
      <c r="G131" s="180"/>
      <c r="H131" s="183"/>
      <c r="I131" s="183"/>
      <c r="J131" s="184"/>
    </row>
    <row r="132" spans="1:10" hidden="1" outlineLevel="1" x14ac:dyDescent="0.25">
      <c r="A132" s="169"/>
      <c r="B132" s="185"/>
      <c r="C132" s="185"/>
      <c r="D132" s="185"/>
      <c r="E132" s="185"/>
      <c r="F132" s="185"/>
      <c r="G132" s="185"/>
      <c r="H132" s="185"/>
      <c r="I132" s="185"/>
      <c r="J132" s="170"/>
    </row>
    <row r="133" spans="1:10" hidden="1" outlineLevel="1" x14ac:dyDescent="0.25">
      <c r="A133" s="169"/>
      <c r="B133" s="185"/>
      <c r="C133" s="185"/>
      <c r="D133" s="185"/>
      <c r="E133" s="185"/>
      <c r="F133" s="185"/>
      <c r="G133" s="185"/>
      <c r="H133" s="185"/>
      <c r="I133" s="185"/>
      <c r="J133" s="170"/>
    </row>
    <row r="134" spans="1:10" hidden="1" outlineLevel="1" x14ac:dyDescent="0.25">
      <c r="A134" s="169"/>
      <c r="B134" s="185"/>
      <c r="C134" s="185"/>
      <c r="D134" s="185"/>
      <c r="E134" s="185"/>
      <c r="F134" s="185"/>
      <c r="G134" s="185"/>
      <c r="H134" s="185"/>
      <c r="I134" s="185"/>
      <c r="J134" s="170"/>
    </row>
    <row r="135" spans="1:10" hidden="1" outlineLevel="1" x14ac:dyDescent="0.25">
      <c r="A135" s="169"/>
      <c r="B135" s="185"/>
      <c r="C135" s="185"/>
      <c r="D135" s="185"/>
      <c r="E135" s="185"/>
      <c r="F135" s="185"/>
      <c r="G135" s="185"/>
      <c r="H135" s="185"/>
      <c r="I135" s="185"/>
      <c r="J135" s="170"/>
    </row>
    <row r="136" spans="1:10" hidden="1" outlineLevel="1" x14ac:dyDescent="0.25">
      <c r="A136" s="171"/>
      <c r="B136" s="185"/>
      <c r="C136" s="185"/>
      <c r="D136" s="185"/>
      <c r="E136" s="185"/>
      <c r="F136" s="185"/>
      <c r="G136" s="185"/>
      <c r="H136" s="185"/>
      <c r="I136" s="185"/>
      <c r="J136" s="170"/>
    </row>
    <row r="137" spans="1:10" hidden="1" outlineLevel="1" x14ac:dyDescent="0.25">
      <c r="A137" s="169"/>
      <c r="B137" s="185"/>
      <c r="C137" s="185"/>
      <c r="D137" s="185"/>
      <c r="E137" s="185"/>
      <c r="F137" s="185"/>
      <c r="G137" s="185"/>
      <c r="H137" s="185"/>
      <c r="I137" s="185"/>
      <c r="J137" s="170"/>
    </row>
    <row r="138" spans="1:10" hidden="1" outlineLevel="1" x14ac:dyDescent="0.25">
      <c r="A138" s="169"/>
      <c r="B138" s="185"/>
      <c r="C138" s="185"/>
      <c r="D138" s="185"/>
      <c r="E138" s="185"/>
      <c r="F138" s="185"/>
      <c r="G138" s="185"/>
      <c r="H138" s="185"/>
      <c r="I138" s="185"/>
      <c r="J138" s="170"/>
    </row>
    <row r="139" spans="1:10" hidden="1" outlineLevel="1" x14ac:dyDescent="0.25">
      <c r="A139" s="169"/>
      <c r="B139" s="96"/>
      <c r="C139" s="149"/>
      <c r="D139" s="160"/>
      <c r="E139" s="160"/>
      <c r="F139" s="160"/>
      <c r="G139" s="160"/>
      <c r="H139" s="160"/>
      <c r="I139" s="160"/>
      <c r="J139" s="170"/>
    </row>
    <row r="140" spans="1:10" hidden="1" outlineLevel="1" x14ac:dyDescent="0.25">
      <c r="A140" s="169"/>
      <c r="B140" s="96"/>
      <c r="C140" s="96"/>
      <c r="D140" s="160"/>
      <c r="E140" s="160"/>
      <c r="F140" s="160"/>
      <c r="G140" s="160"/>
      <c r="H140" s="160"/>
      <c r="I140" s="160"/>
      <c r="J140" s="170"/>
    </row>
    <row r="141" spans="1:10" hidden="1" outlineLevel="1" x14ac:dyDescent="0.25">
      <c r="A141" s="169"/>
      <c r="B141" s="96"/>
      <c r="C141" s="96"/>
      <c r="D141" s="160"/>
      <c r="E141" s="160"/>
      <c r="F141" s="160"/>
      <c r="G141" s="160"/>
      <c r="H141" s="160"/>
      <c r="I141" s="160"/>
      <c r="J141" s="170"/>
    </row>
    <row r="142" spans="1:10" hidden="1" outlineLevel="1" x14ac:dyDescent="0.25">
      <c r="A142" s="172"/>
      <c r="B142" s="96"/>
      <c r="C142" s="96"/>
      <c r="D142" s="160"/>
      <c r="E142" s="160"/>
      <c r="F142" s="160"/>
      <c r="G142" s="160"/>
      <c r="H142" s="160"/>
      <c r="I142" s="160"/>
      <c r="J142" s="170"/>
    </row>
    <row r="143" spans="1:10" ht="15.75" hidden="1" outlineLevel="1" thickBot="1" x14ac:dyDescent="0.3">
      <c r="A143" s="173"/>
      <c r="B143" s="150"/>
      <c r="C143" s="150"/>
      <c r="D143" s="174"/>
      <c r="E143" s="174"/>
      <c r="F143" s="174"/>
      <c r="G143" s="174"/>
      <c r="H143" s="174"/>
      <c r="I143" s="174"/>
      <c r="J143" s="175"/>
    </row>
    <row r="144" spans="1:10" collapsed="1" x14ac:dyDescent="0.25"/>
  </sheetData>
  <mergeCells count="19">
    <mergeCell ref="A100:B100"/>
    <mergeCell ref="C100:J100"/>
    <mergeCell ref="A115:B115"/>
    <mergeCell ref="C115:J115"/>
    <mergeCell ref="A130:B130"/>
    <mergeCell ref="C130:J130"/>
    <mergeCell ref="A55:B55"/>
    <mergeCell ref="C55:J55"/>
    <mergeCell ref="A70:B70"/>
    <mergeCell ref="C70:J70"/>
    <mergeCell ref="A85:B85"/>
    <mergeCell ref="C85:J85"/>
    <mergeCell ref="A6:J6"/>
    <mergeCell ref="A7:B7"/>
    <mergeCell ref="C7:J7"/>
    <mergeCell ref="A24:B24"/>
    <mergeCell ref="A40:B40"/>
    <mergeCell ref="C24:J24"/>
    <mergeCell ref="C40:J40"/>
  </mergeCells>
  <conditionalFormatting sqref="A9:J23 A26:J39 C24:J24 A42:J54 C40:J40 A57:J69 C55:J55 A72:J84 C70:J70 A87:J99 C85:J85 A102:J114 C100:J100 A117:J129 C115:J115 A132:J500 C130:J130 B25:J25 B41:J41 B56:J56 B71:J71 B86:J86 B101:J101 B116:J116 B131:J131">
    <cfRule type="cellIs" dxfId="145" priority="1" operator="equal">
      <formula>"Følsom"</formula>
    </cfRule>
    <cfRule type="cellIs" dxfId="144" priority="2" operator="equal">
      <formula>"Fortrolig"</formula>
    </cfRule>
    <cfRule type="cellIs" dxfId="143" priority="3" operator="equal">
      <formula>"Alm."</formula>
    </cfRule>
  </conditionalFormatting>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4628547-3B1C-426E-A62D-D60434EEB3E4}">
          <x14:formula1>
            <xm:f>Data!$A$60:$A$62</xm:f>
          </x14:formula1>
          <xm:sqref>B9:J22 B26:J38 B42:J53 B57:J68 B72:J83 B132:J143 B102:J113 B117:J128 B87:J98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tabColor rgb="FFCCC0DA"/>
    <pageSetUpPr fitToPage="1"/>
  </sheetPr>
  <dimension ref="A1:U45"/>
  <sheetViews>
    <sheetView showGridLines="0" tabSelected="1" zoomScale="75" zoomScaleNormal="75" workbookViewId="0">
      <pane ySplit="7" topLeftCell="A8" activePane="bottomLeft" state="frozen"/>
      <selection activeCell="H1" sqref="H1"/>
      <selection pane="bottomLeft" activeCell="A10" sqref="A10:A22"/>
    </sheetView>
  </sheetViews>
  <sheetFormatPr defaultColWidth="9.140625" defaultRowHeight="12.75" outlineLevelRow="1" outlineLevelCol="1" x14ac:dyDescent="0.2"/>
  <cols>
    <col min="1" max="1" width="9.140625" style="1"/>
    <col min="2" max="3" width="11" style="1" customWidth="1"/>
    <col min="4" max="4" width="11.7109375" style="1" customWidth="1"/>
    <col min="5" max="5" width="15" style="2" customWidth="1"/>
    <col min="6" max="7" width="57.140625" style="2" customWidth="1"/>
    <col min="8" max="8" width="89.28515625" style="2" customWidth="1"/>
    <col min="9" max="9" width="81.28515625" style="2" bestFit="1" customWidth="1"/>
    <col min="10" max="11" width="14.28515625" style="9" customWidth="1"/>
    <col min="12" max="12" width="12.85546875" style="9" customWidth="1"/>
    <col min="13" max="13" width="19.7109375" style="9" customWidth="1"/>
    <col min="14" max="14" width="82" style="2" customWidth="1"/>
    <col min="15" max="15" width="9.5703125" style="2" customWidth="1"/>
    <col min="16" max="16" width="51.85546875" style="2" customWidth="1" outlineLevel="1"/>
    <col min="17" max="17" width="11" style="1" customWidth="1" outlineLevel="1"/>
    <col min="18" max="19" width="14.28515625" style="9" customWidth="1" outlineLevel="1"/>
    <col min="20" max="20" width="20.140625" style="9" customWidth="1" outlineLevel="1"/>
    <col min="21" max="21" width="19" style="1" customWidth="1" outlineLevel="1"/>
    <col min="22" max="16384" width="9.140625" style="1"/>
  </cols>
  <sheetData>
    <row r="1" spans="1:21" ht="15" customHeight="1" x14ac:dyDescent="0.2"/>
    <row r="2" spans="1:21" ht="20.100000000000001" customHeight="1" x14ac:dyDescent="0.4">
      <c r="A2" s="72" t="s">
        <v>33</v>
      </c>
      <c r="B2" s="62"/>
      <c r="C2" s="62"/>
      <c r="D2" s="62"/>
      <c r="F2" s="73"/>
      <c r="Q2" s="62"/>
    </row>
    <row r="3" spans="1:21" ht="15" customHeight="1" x14ac:dyDescent="0.35">
      <c r="B3" s="32"/>
      <c r="C3" s="32"/>
      <c r="D3" s="32"/>
      <c r="Q3" s="32"/>
    </row>
    <row r="4" spans="1:21" ht="15" customHeight="1" x14ac:dyDescent="0.2">
      <c r="A4" s="46" t="s">
        <v>8</v>
      </c>
      <c r="C4" s="341" t="s">
        <v>438</v>
      </c>
      <c r="D4" s="342"/>
      <c r="N4" s="194"/>
    </row>
    <row r="5" spans="1:21" ht="13.5" thickBot="1" x14ac:dyDescent="0.25"/>
    <row r="6" spans="1:21" ht="20.25" customHeight="1" thickBot="1" x14ac:dyDescent="0.25">
      <c r="A6" s="346" t="s">
        <v>34</v>
      </c>
      <c r="B6" s="347"/>
      <c r="C6" s="347"/>
      <c r="D6" s="347"/>
      <c r="E6" s="347"/>
      <c r="F6" s="347"/>
      <c r="G6" s="348"/>
      <c r="H6" s="352" t="s">
        <v>35</v>
      </c>
      <c r="I6" s="353"/>
      <c r="J6" s="349" t="s">
        <v>36</v>
      </c>
      <c r="K6" s="350"/>
      <c r="L6" s="351"/>
      <c r="M6" s="202" t="s">
        <v>37</v>
      </c>
      <c r="N6" s="354" t="s">
        <v>38</v>
      </c>
      <c r="O6" s="355"/>
      <c r="P6" s="203" t="s">
        <v>39</v>
      </c>
      <c r="Q6" s="343" t="s">
        <v>39</v>
      </c>
      <c r="R6" s="344"/>
      <c r="S6" s="344"/>
      <c r="T6" s="344"/>
      <c r="U6" s="345"/>
    </row>
    <row r="7" spans="1:21" s="88" customFormat="1" ht="33" customHeight="1" x14ac:dyDescent="0.25">
      <c r="A7" s="206"/>
      <c r="B7" s="85" t="s">
        <v>40</v>
      </c>
      <c r="C7" s="86" t="s">
        <v>41</v>
      </c>
      <c r="D7" s="85" t="s">
        <v>42</v>
      </c>
      <c r="E7" s="86" t="s">
        <v>43</v>
      </c>
      <c r="F7" s="86" t="s">
        <v>44</v>
      </c>
      <c r="G7" s="86" t="s">
        <v>45</v>
      </c>
      <c r="H7" s="86" t="s">
        <v>46</v>
      </c>
      <c r="I7" s="86" t="s">
        <v>47</v>
      </c>
      <c r="J7" s="207" t="s">
        <v>48</v>
      </c>
      <c r="K7" s="207" t="s">
        <v>49</v>
      </c>
      <c r="L7" s="201" t="s">
        <v>50</v>
      </c>
      <c r="M7" s="86" t="s">
        <v>51</v>
      </c>
      <c r="N7" s="86" t="s">
        <v>52</v>
      </c>
      <c r="O7" s="201" t="s">
        <v>231</v>
      </c>
      <c r="P7" s="86" t="s">
        <v>53</v>
      </c>
      <c r="Q7" s="86" t="s">
        <v>40</v>
      </c>
      <c r="R7" s="204" t="s">
        <v>48</v>
      </c>
      <c r="S7" s="204" t="s">
        <v>49</v>
      </c>
      <c r="T7" s="205" t="s">
        <v>54</v>
      </c>
      <c r="U7" s="208" t="s">
        <v>55</v>
      </c>
    </row>
    <row r="8" spans="1:21" ht="60.75" customHeight="1" x14ac:dyDescent="0.2">
      <c r="A8" s="332" t="s">
        <v>5</v>
      </c>
      <c r="B8" s="96" t="s">
        <v>402</v>
      </c>
      <c r="C8" s="81"/>
      <c r="D8" s="96">
        <v>1</v>
      </c>
      <c r="E8" s="35" t="s">
        <v>10</v>
      </c>
      <c r="F8" s="129" t="s">
        <v>56</v>
      </c>
      <c r="G8" s="128" t="s">
        <v>57</v>
      </c>
      <c r="H8" s="128" t="s">
        <v>58</v>
      </c>
      <c r="I8" s="128" t="s">
        <v>59</v>
      </c>
      <c r="J8" s="96">
        <v>0</v>
      </c>
      <c r="K8" s="96">
        <v>0</v>
      </c>
      <c r="L8" s="37" t="str">
        <f>IF(J8*K8&lt;=0,"Ingen",IF(AND(J8*K8&gt;=1,J8*K8&lt;=5),"Lav",IF(AND(J8*K8&gt;=6,J8*K8&lt;=12),"Mellem",IF(AND(J8*K8&gt;12,J8*K8&lt;=25),"Høj","Ikke angivet"))))</f>
        <v>Ingen</v>
      </c>
      <c r="M8" s="96" t="s">
        <v>60</v>
      </c>
      <c r="N8" s="128" t="s">
        <v>61</v>
      </c>
      <c r="O8" s="96">
        <v>1</v>
      </c>
      <c r="P8" s="128"/>
      <c r="Q8" s="96"/>
      <c r="R8" s="96"/>
      <c r="S8" s="96"/>
      <c r="T8" s="37" t="str">
        <f>IF(R8*S8=0,"",IF(R8*S8&lt;=5,"Lav",IF(AND(R8*S8&gt;=6,R8*S8&lt;=12),"Mellem",IF(AND(R8*S8&gt;12,R8*S8&lt;=25),"Høj","Ikke angivet"))))</f>
        <v/>
      </c>
      <c r="U8" s="209"/>
    </row>
    <row r="9" spans="1:21" ht="91.5" customHeight="1" x14ac:dyDescent="0.2">
      <c r="A9" s="332"/>
      <c r="B9" s="96" t="s">
        <v>402</v>
      </c>
      <c r="C9" s="81"/>
      <c r="D9" s="96">
        <v>2</v>
      </c>
      <c r="E9" s="35" t="s">
        <v>10</v>
      </c>
      <c r="F9" s="129" t="s">
        <v>62</v>
      </c>
      <c r="G9" s="128" t="s">
        <v>63</v>
      </c>
      <c r="H9" s="128" t="s">
        <v>64</v>
      </c>
      <c r="I9" s="128" t="s">
        <v>59</v>
      </c>
      <c r="J9" s="96">
        <v>0</v>
      </c>
      <c r="K9" s="96">
        <v>0</v>
      </c>
      <c r="L9" s="37" t="str">
        <f>IF(J9*K9&lt;=0,"Ingen",IF(AND(J9*K9&gt;=1,J9*K9&lt;=5),"Lav",IF(AND(J9*K9&gt;=6,J9*K9&lt;=12),"Mellem",IF(AND(J9*K9&gt;12,J9*K9&lt;=25),"Høj","Ikke angivet"))))</f>
        <v>Ingen</v>
      </c>
      <c r="M9" s="96" t="s">
        <v>60</v>
      </c>
      <c r="N9" s="128" t="s">
        <v>65</v>
      </c>
      <c r="O9" s="96">
        <v>2</v>
      </c>
      <c r="P9" s="134"/>
      <c r="Q9" s="96"/>
      <c r="R9" s="96"/>
      <c r="S9" s="96"/>
      <c r="T9" s="37" t="str">
        <f t="shared" ref="T9:T22" si="0">IF(R9*S9=0,"",IF(R9*S9&lt;=5,"Lav",IF(AND(R9*S9&gt;=6,R9*S9&lt;=12),"Mellem",IF(AND(R9*S9&gt;12,R9*S9&lt;=25),"Høj","Ikke angivet"))))</f>
        <v/>
      </c>
      <c r="U9" s="209"/>
    </row>
    <row r="10" spans="1:21" ht="31.5" customHeight="1" x14ac:dyDescent="0.2">
      <c r="A10" s="330" t="s">
        <v>66</v>
      </c>
      <c r="B10" s="195" t="s">
        <v>402</v>
      </c>
      <c r="C10" s="81"/>
      <c r="D10" s="195">
        <v>3</v>
      </c>
      <c r="E10" s="35" t="s">
        <v>10</v>
      </c>
      <c r="F10" s="130" t="s">
        <v>67</v>
      </c>
      <c r="G10" s="128" t="s">
        <v>68</v>
      </c>
      <c r="H10" s="128" t="s">
        <v>69</v>
      </c>
      <c r="I10" s="128" t="s">
        <v>69</v>
      </c>
      <c r="J10" s="96">
        <v>0</v>
      </c>
      <c r="K10" s="96">
        <v>0</v>
      </c>
      <c r="L10" s="37" t="str">
        <f t="shared" ref="L10:L22" si="1">IF(J10*K10&lt;=0,"Ingen",IF(AND(J10*K10&gt;=1,J10*K10&lt;=5),"Lav",IF(AND(J10*K10&gt;=6,J10*K10&lt;=12),"Mellem",IF(AND(J10*K10&gt;12,J10*K10&lt;=25),"Høj","Ikke angivet"))))</f>
        <v>Ingen</v>
      </c>
      <c r="M10" s="96" t="s">
        <v>60</v>
      </c>
      <c r="N10" s="128" t="s">
        <v>70</v>
      </c>
      <c r="O10" s="96">
        <v>3</v>
      </c>
      <c r="P10" s="131"/>
      <c r="Q10" s="195"/>
      <c r="R10" s="96"/>
      <c r="S10" s="96"/>
      <c r="T10" s="37" t="str">
        <f t="shared" si="0"/>
        <v/>
      </c>
      <c r="U10" s="209"/>
    </row>
    <row r="11" spans="1:21" ht="38.25" x14ac:dyDescent="0.2">
      <c r="A11" s="330"/>
      <c r="B11" s="195" t="s">
        <v>402</v>
      </c>
      <c r="C11" s="81"/>
      <c r="D11" s="195">
        <v>4</v>
      </c>
      <c r="E11" s="96" t="s">
        <v>10</v>
      </c>
      <c r="F11" s="130" t="s">
        <v>71</v>
      </c>
      <c r="G11" s="105" t="s">
        <v>72</v>
      </c>
      <c r="H11" s="105" t="s">
        <v>73</v>
      </c>
      <c r="I11" s="128" t="s">
        <v>59</v>
      </c>
      <c r="J11" s="96">
        <v>0</v>
      </c>
      <c r="K11" s="96">
        <v>0</v>
      </c>
      <c r="L11" s="37" t="str">
        <f t="shared" si="1"/>
        <v>Ingen</v>
      </c>
      <c r="M11" s="96" t="s">
        <v>60</v>
      </c>
      <c r="N11" s="105" t="s">
        <v>74</v>
      </c>
      <c r="O11" s="96">
        <v>4</v>
      </c>
      <c r="P11" s="130"/>
      <c r="Q11" s="195"/>
      <c r="R11" s="96"/>
      <c r="S11" s="96"/>
      <c r="T11" s="37" t="str">
        <f t="shared" si="0"/>
        <v/>
      </c>
      <c r="U11" s="209"/>
    </row>
    <row r="12" spans="1:21" ht="55.5" customHeight="1" x14ac:dyDescent="0.2">
      <c r="A12" s="330"/>
      <c r="B12" s="195" t="s">
        <v>402</v>
      </c>
      <c r="C12" s="81"/>
      <c r="D12" s="195">
        <v>5</v>
      </c>
      <c r="E12" s="35" t="s">
        <v>10</v>
      </c>
      <c r="F12" s="131" t="s">
        <v>75</v>
      </c>
      <c r="G12" s="128" t="s">
        <v>76</v>
      </c>
      <c r="H12" s="128" t="s">
        <v>77</v>
      </c>
      <c r="I12" s="128" t="s">
        <v>78</v>
      </c>
      <c r="J12" s="96">
        <v>0</v>
      </c>
      <c r="K12" s="96">
        <v>0</v>
      </c>
      <c r="L12" s="37" t="str">
        <f t="shared" si="1"/>
        <v>Ingen</v>
      </c>
      <c r="M12" s="96" t="s">
        <v>60</v>
      </c>
      <c r="N12" s="128" t="s">
        <v>79</v>
      </c>
      <c r="O12" s="96">
        <v>5</v>
      </c>
      <c r="P12" s="131"/>
      <c r="Q12" s="195"/>
      <c r="R12" s="96"/>
      <c r="S12" s="96"/>
      <c r="T12" s="37" t="str">
        <f t="shared" si="0"/>
        <v/>
      </c>
      <c r="U12" s="209"/>
    </row>
    <row r="13" spans="1:21" ht="25.5" x14ac:dyDescent="0.2">
      <c r="A13" s="330"/>
      <c r="B13" s="195" t="s">
        <v>402</v>
      </c>
      <c r="C13" s="81"/>
      <c r="D13" s="195">
        <v>6</v>
      </c>
      <c r="E13" s="35" t="s">
        <v>10</v>
      </c>
      <c r="F13" s="131" t="s">
        <v>80</v>
      </c>
      <c r="G13" s="105" t="s">
        <v>81</v>
      </c>
      <c r="H13" s="128" t="s">
        <v>82</v>
      </c>
      <c r="I13" s="128" t="s">
        <v>69</v>
      </c>
      <c r="J13" s="96">
        <v>0</v>
      </c>
      <c r="K13" s="96">
        <v>0</v>
      </c>
      <c r="L13" s="37" t="str">
        <f t="shared" si="1"/>
        <v>Ingen</v>
      </c>
      <c r="M13" s="96" t="s">
        <v>60</v>
      </c>
      <c r="N13" s="128" t="s">
        <v>83</v>
      </c>
      <c r="O13" s="96">
        <v>6</v>
      </c>
      <c r="P13" s="131"/>
      <c r="Q13" s="195"/>
      <c r="R13" s="96"/>
      <c r="S13" s="96"/>
      <c r="T13" s="37" t="str">
        <f t="shared" si="0"/>
        <v/>
      </c>
      <c r="U13" s="209"/>
    </row>
    <row r="14" spans="1:21" ht="42.75" customHeight="1" x14ac:dyDescent="0.2">
      <c r="A14" s="330"/>
      <c r="B14" s="195" t="s">
        <v>402</v>
      </c>
      <c r="C14" s="81"/>
      <c r="D14" s="195">
        <v>7</v>
      </c>
      <c r="E14" s="35" t="s">
        <v>10</v>
      </c>
      <c r="F14" s="131" t="s">
        <v>84</v>
      </c>
      <c r="G14" s="132" t="s">
        <v>85</v>
      </c>
      <c r="H14" s="128" t="s">
        <v>86</v>
      </c>
      <c r="I14" s="128" t="s">
        <v>87</v>
      </c>
      <c r="J14" s="96">
        <v>0</v>
      </c>
      <c r="K14" s="96">
        <v>0</v>
      </c>
      <c r="L14" s="37" t="str">
        <f t="shared" si="1"/>
        <v>Ingen</v>
      </c>
      <c r="M14" s="96" t="s">
        <v>60</v>
      </c>
      <c r="N14" s="128" t="s">
        <v>88</v>
      </c>
      <c r="O14" s="96">
        <v>7</v>
      </c>
      <c r="P14" s="131"/>
      <c r="Q14" s="195"/>
      <c r="R14" s="96"/>
      <c r="S14" s="96"/>
      <c r="T14" s="37" t="str">
        <f t="shared" si="0"/>
        <v/>
      </c>
      <c r="U14" s="209"/>
    </row>
    <row r="15" spans="1:21" ht="25.5" x14ac:dyDescent="0.2">
      <c r="A15" s="330"/>
      <c r="B15" s="195" t="s">
        <v>402</v>
      </c>
      <c r="C15" s="81"/>
      <c r="D15" s="195">
        <v>8</v>
      </c>
      <c r="E15" s="35" t="s">
        <v>10</v>
      </c>
      <c r="F15" s="131" t="s">
        <v>89</v>
      </c>
      <c r="G15" s="128" t="s">
        <v>90</v>
      </c>
      <c r="H15" s="128" t="s">
        <v>91</v>
      </c>
      <c r="I15" s="128" t="s">
        <v>91</v>
      </c>
      <c r="J15" s="96">
        <v>0</v>
      </c>
      <c r="K15" s="96">
        <v>0</v>
      </c>
      <c r="L15" s="37" t="str">
        <f t="shared" si="1"/>
        <v>Ingen</v>
      </c>
      <c r="M15" s="96" t="s">
        <v>60</v>
      </c>
      <c r="N15" s="128" t="s">
        <v>92</v>
      </c>
      <c r="O15" s="96">
        <v>8</v>
      </c>
      <c r="P15" s="131"/>
      <c r="Q15" s="195"/>
      <c r="R15" s="96"/>
      <c r="S15" s="96"/>
      <c r="T15" s="37" t="str">
        <f t="shared" si="0"/>
        <v/>
      </c>
      <c r="U15" s="209"/>
    </row>
    <row r="16" spans="1:21" ht="57" customHeight="1" x14ac:dyDescent="0.2">
      <c r="A16" s="330"/>
      <c r="B16" s="195" t="s">
        <v>402</v>
      </c>
      <c r="C16" s="81"/>
      <c r="D16" s="195">
        <v>9</v>
      </c>
      <c r="E16" s="36" t="s">
        <v>10</v>
      </c>
      <c r="F16" s="133" t="s">
        <v>93</v>
      </c>
      <c r="G16" s="134" t="s">
        <v>94</v>
      </c>
      <c r="H16" s="135" t="s">
        <v>95</v>
      </c>
      <c r="I16" s="128" t="s">
        <v>69</v>
      </c>
      <c r="J16" s="96">
        <v>0</v>
      </c>
      <c r="K16" s="96">
        <v>0</v>
      </c>
      <c r="L16" s="37" t="str">
        <f t="shared" si="1"/>
        <v>Ingen</v>
      </c>
      <c r="M16" s="96" t="s">
        <v>60</v>
      </c>
      <c r="N16" s="134" t="s">
        <v>485</v>
      </c>
      <c r="O16" s="96">
        <v>9</v>
      </c>
      <c r="P16" s="131"/>
      <c r="Q16" s="195"/>
      <c r="R16" s="96"/>
      <c r="S16" s="96"/>
      <c r="T16" s="37" t="str">
        <f t="shared" si="0"/>
        <v/>
      </c>
      <c r="U16" s="209"/>
    </row>
    <row r="17" spans="1:21" ht="59.25" customHeight="1" x14ac:dyDescent="0.2">
      <c r="A17" s="330"/>
      <c r="B17" s="195" t="s">
        <v>402</v>
      </c>
      <c r="C17" s="81"/>
      <c r="D17" s="195">
        <v>10</v>
      </c>
      <c r="E17" s="81" t="s">
        <v>10</v>
      </c>
      <c r="F17" s="105" t="s">
        <v>96</v>
      </c>
      <c r="G17" s="105" t="s">
        <v>97</v>
      </c>
      <c r="H17" s="105" t="s">
        <v>98</v>
      </c>
      <c r="I17" s="128" t="s">
        <v>69</v>
      </c>
      <c r="J17" s="96">
        <v>0</v>
      </c>
      <c r="K17" s="96">
        <v>0</v>
      </c>
      <c r="L17" s="37" t="str">
        <f t="shared" si="1"/>
        <v>Ingen</v>
      </c>
      <c r="M17" s="96" t="s">
        <v>60</v>
      </c>
      <c r="N17" s="105" t="s">
        <v>99</v>
      </c>
      <c r="O17" s="96">
        <v>10</v>
      </c>
      <c r="P17" s="130"/>
      <c r="Q17" s="195"/>
      <c r="R17" s="96"/>
      <c r="S17" s="96"/>
      <c r="T17" s="37" t="str">
        <f t="shared" si="0"/>
        <v/>
      </c>
      <c r="U17" s="209"/>
    </row>
    <row r="18" spans="1:21" ht="47.25" customHeight="1" x14ac:dyDescent="0.2">
      <c r="A18" s="330"/>
      <c r="B18" s="195" t="s">
        <v>402</v>
      </c>
      <c r="C18" s="81"/>
      <c r="D18" s="195">
        <v>11</v>
      </c>
      <c r="E18" s="35" t="s">
        <v>10</v>
      </c>
      <c r="F18" s="131" t="s">
        <v>100</v>
      </c>
      <c r="G18" s="128" t="s">
        <v>101</v>
      </c>
      <c r="H18" s="128" t="s">
        <v>102</v>
      </c>
      <c r="I18" s="128" t="s">
        <v>69</v>
      </c>
      <c r="J18" s="96">
        <v>0</v>
      </c>
      <c r="K18" s="96">
        <v>0</v>
      </c>
      <c r="L18" s="37" t="str">
        <f t="shared" si="1"/>
        <v>Ingen</v>
      </c>
      <c r="M18" s="96" t="s">
        <v>60</v>
      </c>
      <c r="N18" s="128" t="s">
        <v>103</v>
      </c>
      <c r="O18" s="96">
        <v>11</v>
      </c>
      <c r="P18" s="131"/>
      <c r="Q18" s="195"/>
      <c r="R18" s="96"/>
      <c r="S18" s="96"/>
      <c r="T18" s="37" t="str">
        <f t="shared" si="0"/>
        <v/>
      </c>
      <c r="U18" s="209"/>
    </row>
    <row r="19" spans="1:21" ht="32.25" customHeight="1" x14ac:dyDescent="0.2">
      <c r="A19" s="330"/>
      <c r="B19" s="195" t="s">
        <v>402</v>
      </c>
      <c r="C19" s="81"/>
      <c r="D19" s="195">
        <v>12</v>
      </c>
      <c r="E19" s="35" t="s">
        <v>10</v>
      </c>
      <c r="F19" s="131" t="s">
        <v>104</v>
      </c>
      <c r="G19" s="105" t="s">
        <v>105</v>
      </c>
      <c r="H19" s="128" t="s">
        <v>106</v>
      </c>
      <c r="I19" s="128" t="s">
        <v>107</v>
      </c>
      <c r="J19" s="96">
        <v>0</v>
      </c>
      <c r="K19" s="96">
        <v>0</v>
      </c>
      <c r="L19" s="37" t="str">
        <f t="shared" si="1"/>
        <v>Ingen</v>
      </c>
      <c r="M19" s="96" t="s">
        <v>60</v>
      </c>
      <c r="N19" s="128" t="s">
        <v>108</v>
      </c>
      <c r="O19" s="96">
        <v>12</v>
      </c>
      <c r="P19" s="131"/>
      <c r="Q19" s="195"/>
      <c r="R19" s="96"/>
      <c r="S19" s="96"/>
      <c r="T19" s="37" t="str">
        <f t="shared" si="0"/>
        <v/>
      </c>
      <c r="U19" s="209"/>
    </row>
    <row r="20" spans="1:21" ht="47.25" customHeight="1" x14ac:dyDescent="0.2">
      <c r="A20" s="330"/>
      <c r="B20" s="195" t="s">
        <v>402</v>
      </c>
      <c r="C20" s="81"/>
      <c r="D20" s="195">
        <v>13</v>
      </c>
      <c r="E20" s="35" t="s">
        <v>10</v>
      </c>
      <c r="F20" s="131" t="s">
        <v>480</v>
      </c>
      <c r="G20" s="105" t="s">
        <v>109</v>
      </c>
      <c r="H20" s="128" t="s">
        <v>110</v>
      </c>
      <c r="I20" s="128" t="s">
        <v>111</v>
      </c>
      <c r="J20" s="96">
        <v>0</v>
      </c>
      <c r="K20" s="96">
        <v>0</v>
      </c>
      <c r="L20" s="37" t="str">
        <f t="shared" si="1"/>
        <v>Ingen</v>
      </c>
      <c r="M20" s="96" t="s">
        <v>60</v>
      </c>
      <c r="N20" s="128" t="s">
        <v>112</v>
      </c>
      <c r="O20" s="199"/>
      <c r="P20" s="131"/>
      <c r="Q20" s="195"/>
      <c r="R20" s="96"/>
      <c r="S20" s="96"/>
      <c r="T20" s="37"/>
      <c r="U20" s="209"/>
    </row>
    <row r="21" spans="1:21" ht="51" customHeight="1" x14ac:dyDescent="0.2">
      <c r="A21" s="330"/>
      <c r="B21" s="195" t="s">
        <v>402</v>
      </c>
      <c r="C21" s="81"/>
      <c r="D21" s="195">
        <v>14</v>
      </c>
      <c r="E21" s="35" t="s">
        <v>10</v>
      </c>
      <c r="F21" s="131" t="s">
        <v>113</v>
      </c>
      <c r="G21" s="105" t="s">
        <v>114</v>
      </c>
      <c r="H21" s="128" t="s">
        <v>115</v>
      </c>
      <c r="I21" s="128" t="s">
        <v>69</v>
      </c>
      <c r="J21" s="96">
        <v>0</v>
      </c>
      <c r="K21" s="96">
        <v>0</v>
      </c>
      <c r="L21" s="37" t="str">
        <f t="shared" si="1"/>
        <v>Ingen</v>
      </c>
      <c r="M21" s="96" t="s">
        <v>60</v>
      </c>
      <c r="N21" s="128" t="s">
        <v>116</v>
      </c>
      <c r="O21" s="199"/>
      <c r="P21" s="131"/>
      <c r="Q21" s="195"/>
      <c r="R21" s="96"/>
      <c r="S21" s="96"/>
      <c r="T21" s="37"/>
      <c r="U21" s="209"/>
    </row>
    <row r="22" spans="1:21" ht="26.25" thickBot="1" x14ac:dyDescent="0.25">
      <c r="A22" s="331"/>
      <c r="B22" s="210" t="s">
        <v>402</v>
      </c>
      <c r="C22" s="211"/>
      <c r="D22" s="210">
        <v>15</v>
      </c>
      <c r="E22" s="212" t="s">
        <v>10</v>
      </c>
      <c r="F22" s="213" t="s">
        <v>117</v>
      </c>
      <c r="G22" s="166" t="s">
        <v>118</v>
      </c>
      <c r="H22" s="163" t="s">
        <v>115</v>
      </c>
      <c r="I22" s="163" t="s">
        <v>87</v>
      </c>
      <c r="J22" s="150">
        <v>0</v>
      </c>
      <c r="K22" s="150">
        <v>0</v>
      </c>
      <c r="L22" s="214" t="str">
        <f t="shared" si="1"/>
        <v>Ingen</v>
      </c>
      <c r="M22" s="150" t="s">
        <v>60</v>
      </c>
      <c r="N22" s="163" t="s">
        <v>119</v>
      </c>
      <c r="O22" s="150">
        <v>15</v>
      </c>
      <c r="P22" s="213"/>
      <c r="Q22" s="210"/>
      <c r="R22" s="150"/>
      <c r="S22" s="150"/>
      <c r="T22" s="214" t="str">
        <f t="shared" si="0"/>
        <v/>
      </c>
      <c r="U22" s="215"/>
    </row>
    <row r="25" spans="1:21" ht="13.5" thickBot="1" x14ac:dyDescent="0.25"/>
    <row r="26" spans="1:21" customFormat="1" ht="28.5" customHeight="1" thickBot="1" x14ac:dyDescent="0.3">
      <c r="A26" s="337" t="s">
        <v>453</v>
      </c>
      <c r="B26" s="338"/>
      <c r="C26" s="338"/>
      <c r="D26" s="338"/>
      <c r="E26" s="338"/>
      <c r="F26" s="338"/>
      <c r="G26" s="338"/>
      <c r="H26" s="338"/>
      <c r="I26" s="338"/>
      <c r="J26" s="338"/>
      <c r="K26" s="339"/>
      <c r="L26" s="339"/>
      <c r="M26" s="339"/>
      <c r="N26" s="339"/>
      <c r="O26" s="339"/>
      <c r="P26" s="339"/>
      <c r="Q26" s="339"/>
      <c r="R26" s="339"/>
      <c r="S26" s="339"/>
      <c r="T26" s="339"/>
      <c r="U26" s="340"/>
    </row>
    <row r="27" spans="1:21" ht="35.25" customHeight="1" outlineLevel="1" x14ac:dyDescent="0.2">
      <c r="A27" s="333" t="s">
        <v>120</v>
      </c>
      <c r="B27" s="216" t="s">
        <v>402</v>
      </c>
      <c r="C27" s="217"/>
      <c r="D27" s="216">
        <v>16</v>
      </c>
      <c r="E27" s="218" t="s">
        <v>121</v>
      </c>
      <c r="F27" s="219" t="s">
        <v>122</v>
      </c>
      <c r="G27" s="220" t="s">
        <v>123</v>
      </c>
      <c r="H27" s="220" t="s">
        <v>124</v>
      </c>
      <c r="I27" s="220" t="s">
        <v>125</v>
      </c>
      <c r="J27" s="141">
        <v>0</v>
      </c>
      <c r="K27" s="141">
        <v>0</v>
      </c>
      <c r="L27" s="221" t="str">
        <f t="shared" ref="L27:L45" si="2">IF(J27*K27&lt;=0,"Ingen",IF(AND(J27*K27&gt;=1,J27*K27&lt;=5),"Lav",IF(AND(J27*K27&gt;=6,J27*K27&lt;=12),"Mellem",IF(AND(J27*K27&gt;12,J27*K27&lt;=25),"Høj","Ikke angivet"))))</f>
        <v>Ingen</v>
      </c>
      <c r="M27" s="141" t="s">
        <v>60</v>
      </c>
      <c r="N27" s="222" t="s">
        <v>126</v>
      </c>
      <c r="O27" s="216">
        <v>16</v>
      </c>
      <c r="P27" s="223"/>
      <c r="Q27" s="216"/>
      <c r="R27" s="141"/>
      <c r="S27" s="141"/>
      <c r="T27" s="221" t="str">
        <f>IF(R27*S27=0,"",IF(R27*S27&lt;=5,"Lav",IF(AND(R27*S27&gt;=6,R27*S27&lt;=12),"Mellem",IF(AND(R27*S27&gt;12,R27*S27&lt;=25),"Høj","Ikke angivet"))))</f>
        <v/>
      </c>
      <c r="U27" s="224"/>
    </row>
    <row r="28" spans="1:21" ht="41.25" customHeight="1" outlineLevel="1" x14ac:dyDescent="0.2">
      <c r="A28" s="334"/>
      <c r="B28" s="195" t="s">
        <v>402</v>
      </c>
      <c r="C28" s="81"/>
      <c r="D28" s="195">
        <v>17</v>
      </c>
      <c r="E28" s="35" t="s">
        <v>121</v>
      </c>
      <c r="F28" s="131" t="s">
        <v>127</v>
      </c>
      <c r="G28" s="105" t="s">
        <v>128</v>
      </c>
      <c r="H28" s="128" t="s">
        <v>129</v>
      </c>
      <c r="I28" s="128" t="s">
        <v>87</v>
      </c>
      <c r="J28" s="96">
        <v>0</v>
      </c>
      <c r="K28" s="96">
        <v>0</v>
      </c>
      <c r="L28" s="37" t="str">
        <f t="shared" si="2"/>
        <v>Ingen</v>
      </c>
      <c r="M28" s="96" t="s">
        <v>60</v>
      </c>
      <c r="N28" s="128" t="s">
        <v>130</v>
      </c>
      <c r="O28" s="195">
        <v>17</v>
      </c>
      <c r="P28" s="131"/>
      <c r="Q28" s="195"/>
      <c r="R28" s="96"/>
      <c r="S28" s="96"/>
      <c r="T28" s="37" t="str">
        <f>IF(R28*S28=0,"",IF(R28*S28&lt;=5,"Lav",IF(AND(R28*S28&gt;=6,R28*S28&lt;=12),"Mellem",IF(AND(R28*S28&gt;12,R28*S28&lt;=25),"Høj","Ikke angivet"))))</f>
        <v/>
      </c>
      <c r="U28" s="209"/>
    </row>
    <row r="29" spans="1:21" ht="29.25" customHeight="1" outlineLevel="1" x14ac:dyDescent="0.2">
      <c r="A29" s="334"/>
      <c r="B29" s="195" t="s">
        <v>402</v>
      </c>
      <c r="C29" s="81"/>
      <c r="D29" s="195">
        <v>18</v>
      </c>
      <c r="E29" s="35" t="s">
        <v>121</v>
      </c>
      <c r="F29" s="131" t="s">
        <v>131</v>
      </c>
      <c r="G29" s="128" t="s">
        <v>132</v>
      </c>
      <c r="H29" s="128" t="s">
        <v>129</v>
      </c>
      <c r="I29" s="128" t="s">
        <v>87</v>
      </c>
      <c r="J29" s="96">
        <v>0</v>
      </c>
      <c r="K29" s="96">
        <v>0</v>
      </c>
      <c r="L29" s="37" t="str">
        <f t="shared" si="2"/>
        <v>Ingen</v>
      </c>
      <c r="M29" s="96" t="s">
        <v>60</v>
      </c>
      <c r="N29" s="128" t="s">
        <v>133</v>
      </c>
      <c r="O29" s="195">
        <v>18</v>
      </c>
      <c r="P29" s="131"/>
      <c r="Q29" s="195"/>
      <c r="R29" s="96"/>
      <c r="S29" s="96"/>
      <c r="T29" s="37" t="str">
        <f>IF(R29*S29=0,"",IF(R29*S29&lt;=5,"Lav",IF(AND(R29*S29&gt;=6,R29*S29&lt;=12),"Mellem",IF(AND(R29*S29&gt;12,R29*S29&lt;=25),"Høj","Ikke angivet"))))</f>
        <v/>
      </c>
      <c r="U29" s="209"/>
    </row>
    <row r="30" spans="1:21" ht="30" customHeight="1" outlineLevel="1" x14ac:dyDescent="0.2">
      <c r="A30" s="334"/>
      <c r="B30" s="195" t="s">
        <v>402</v>
      </c>
      <c r="C30" s="81"/>
      <c r="D30" s="195">
        <v>19</v>
      </c>
      <c r="E30" s="35" t="s">
        <v>121</v>
      </c>
      <c r="F30" s="130" t="s">
        <v>134</v>
      </c>
      <c r="G30" s="105" t="s">
        <v>135</v>
      </c>
      <c r="H30" s="128" t="s">
        <v>136</v>
      </c>
      <c r="I30" s="128" t="s">
        <v>87</v>
      </c>
      <c r="J30" s="96">
        <v>0</v>
      </c>
      <c r="K30" s="96">
        <v>0</v>
      </c>
      <c r="L30" s="37" t="str">
        <f t="shared" si="2"/>
        <v>Ingen</v>
      </c>
      <c r="M30" s="96" t="s">
        <v>60</v>
      </c>
      <c r="N30" s="128" t="s">
        <v>137</v>
      </c>
      <c r="O30" s="195">
        <v>19</v>
      </c>
      <c r="P30" s="131"/>
      <c r="Q30" s="195"/>
      <c r="R30" s="96"/>
      <c r="S30" s="96"/>
      <c r="T30" s="37" t="str">
        <f>IF(R30*S30=0,"",IF(R30*S30&lt;=5,"Lav",IF(AND(R30*S30&gt;=6,R30*S30&lt;=12),"Mellem",IF(AND(R30*S30&gt;12,R30*S30&lt;=25),"Høj","Ikke angivet"))))</f>
        <v/>
      </c>
      <c r="U30" s="209"/>
    </row>
    <row r="31" spans="1:21" ht="30" customHeight="1" outlineLevel="1" x14ac:dyDescent="0.2">
      <c r="A31" s="334"/>
      <c r="B31" s="195" t="s">
        <v>402</v>
      </c>
      <c r="C31" s="81"/>
      <c r="D31" s="195">
        <v>20</v>
      </c>
      <c r="E31" s="81" t="s">
        <v>121</v>
      </c>
      <c r="F31" s="130" t="s">
        <v>138</v>
      </c>
      <c r="G31" s="105" t="s">
        <v>139</v>
      </c>
      <c r="H31" s="105" t="s">
        <v>140</v>
      </c>
      <c r="I31" s="128" t="s">
        <v>69</v>
      </c>
      <c r="J31" s="96">
        <v>0</v>
      </c>
      <c r="K31" s="96">
        <v>0</v>
      </c>
      <c r="L31" s="37" t="str">
        <f t="shared" si="2"/>
        <v>Ingen</v>
      </c>
      <c r="M31" s="96" t="s">
        <v>60</v>
      </c>
      <c r="N31" s="105" t="s">
        <v>141</v>
      </c>
      <c r="O31" s="195">
        <v>20</v>
      </c>
      <c r="P31" s="131"/>
      <c r="Q31" s="195"/>
      <c r="R31" s="96"/>
      <c r="S31" s="96"/>
      <c r="T31" s="37"/>
      <c r="U31" s="209"/>
    </row>
    <row r="32" spans="1:21" ht="29.25" customHeight="1" outlineLevel="1" x14ac:dyDescent="0.2">
      <c r="A32" s="334"/>
      <c r="B32" s="195" t="s">
        <v>402</v>
      </c>
      <c r="C32" s="81"/>
      <c r="D32" s="195">
        <v>21</v>
      </c>
      <c r="E32" s="81" t="s">
        <v>142</v>
      </c>
      <c r="F32" s="130" t="s">
        <v>122</v>
      </c>
      <c r="G32" s="128" t="s">
        <v>143</v>
      </c>
      <c r="H32" s="128" t="s">
        <v>124</v>
      </c>
      <c r="I32" s="128" t="s">
        <v>69</v>
      </c>
      <c r="J32" s="96">
        <v>0</v>
      </c>
      <c r="K32" s="96">
        <v>0</v>
      </c>
      <c r="L32" s="37" t="str">
        <f t="shared" si="2"/>
        <v>Ingen</v>
      </c>
      <c r="M32" s="96" t="s">
        <v>60</v>
      </c>
      <c r="N32" s="105" t="s">
        <v>144</v>
      </c>
      <c r="O32" s="195">
        <v>21</v>
      </c>
      <c r="P32" s="130"/>
      <c r="Q32" s="195"/>
      <c r="R32" s="96"/>
      <c r="S32" s="96"/>
      <c r="T32" s="37" t="str">
        <f>IF(R32*S32=0,"",IF(R32*S32&lt;=5,"Lav",IF(AND(R32*S32&gt;=6,R32*S32&lt;=12),"Mellem",IF(AND(R32*S32&gt;12,R32*S32&lt;=25),"Høj","Ikke angivet"))))</f>
        <v/>
      </c>
      <c r="U32" s="209"/>
    </row>
    <row r="33" spans="1:21" ht="29.25" customHeight="1" outlineLevel="1" x14ac:dyDescent="0.2">
      <c r="A33" s="334"/>
      <c r="B33" s="195" t="s">
        <v>402</v>
      </c>
      <c r="C33" s="81"/>
      <c r="D33" s="195">
        <v>22</v>
      </c>
      <c r="E33" s="81" t="s">
        <v>142</v>
      </c>
      <c r="F33" s="130" t="s">
        <v>145</v>
      </c>
      <c r="G33" s="128" t="s">
        <v>146</v>
      </c>
      <c r="H33" s="128" t="s">
        <v>147</v>
      </c>
      <c r="I33" s="138" t="s">
        <v>148</v>
      </c>
      <c r="J33" s="96">
        <v>0</v>
      </c>
      <c r="K33" s="96">
        <v>0</v>
      </c>
      <c r="L33" s="37" t="str">
        <f t="shared" si="2"/>
        <v>Ingen</v>
      </c>
      <c r="M33" s="96" t="s">
        <v>60</v>
      </c>
      <c r="N33" s="105" t="s">
        <v>149</v>
      </c>
      <c r="O33" s="195">
        <v>22</v>
      </c>
      <c r="P33" s="130"/>
      <c r="Q33" s="195"/>
      <c r="R33" s="96"/>
      <c r="S33" s="96"/>
      <c r="T33" s="37" t="str">
        <f t="shared" ref="T33" si="3">IF(R33*S33=0,"",IF(R33*S33&lt;=5,"Lav",IF(AND(R33*S33&gt;=6,R33*S33&lt;=12),"Mellem",IF(AND(R33*S33&gt;12,R33*S33&lt;=25),"Høj","Ikke angivet"))))</f>
        <v/>
      </c>
      <c r="U33" s="209"/>
    </row>
    <row r="34" spans="1:21" ht="29.25" customHeight="1" outlineLevel="1" x14ac:dyDescent="0.2">
      <c r="A34" s="334"/>
      <c r="B34" s="195" t="s">
        <v>402</v>
      </c>
      <c r="C34" s="81"/>
      <c r="D34" s="195">
        <v>23</v>
      </c>
      <c r="E34" s="81" t="s">
        <v>121</v>
      </c>
      <c r="F34" s="130" t="s">
        <v>150</v>
      </c>
      <c r="G34" s="128" t="s">
        <v>151</v>
      </c>
      <c r="H34" s="128" t="s">
        <v>115</v>
      </c>
      <c r="I34" s="128" t="s">
        <v>87</v>
      </c>
      <c r="J34" s="96">
        <v>0</v>
      </c>
      <c r="K34" s="96">
        <v>0</v>
      </c>
      <c r="L34" s="37" t="str">
        <f t="shared" si="2"/>
        <v>Ingen</v>
      </c>
      <c r="M34" s="96" t="s">
        <v>60</v>
      </c>
      <c r="N34" s="105" t="s">
        <v>152</v>
      </c>
      <c r="O34" s="195">
        <v>23</v>
      </c>
      <c r="P34" s="130"/>
      <c r="Q34" s="195"/>
      <c r="R34" s="96"/>
      <c r="S34" s="96"/>
      <c r="T34" s="37" t="str">
        <f t="shared" ref="T34" si="4">IF(R34*S34=0,"",IF(R34*S34&lt;=5,"Lav",IF(AND(R34*S34&gt;=6,R34*S34&lt;=12),"Mellem",IF(AND(R34*S34&gt;12,R34*S34&lt;=25),"Høj","Ikke angivet"))))</f>
        <v/>
      </c>
      <c r="U34" s="209"/>
    </row>
    <row r="35" spans="1:21" ht="29.25" customHeight="1" outlineLevel="1" x14ac:dyDescent="0.2">
      <c r="A35" s="334"/>
      <c r="B35" s="195" t="s">
        <v>402</v>
      </c>
      <c r="C35" s="81"/>
      <c r="D35" s="195">
        <v>24</v>
      </c>
      <c r="E35" s="81" t="s">
        <v>121</v>
      </c>
      <c r="F35" s="130" t="s">
        <v>153</v>
      </c>
      <c r="G35" s="128" t="s">
        <v>154</v>
      </c>
      <c r="H35" s="128" t="s">
        <v>129</v>
      </c>
      <c r="I35" s="128" t="s">
        <v>87</v>
      </c>
      <c r="J35" s="96">
        <v>0</v>
      </c>
      <c r="K35" s="96">
        <v>0</v>
      </c>
      <c r="L35" s="37" t="str">
        <f t="shared" si="2"/>
        <v>Ingen</v>
      </c>
      <c r="M35" s="96" t="s">
        <v>60</v>
      </c>
      <c r="N35" s="105" t="s">
        <v>155</v>
      </c>
      <c r="O35" s="195">
        <v>24</v>
      </c>
      <c r="P35" s="130"/>
      <c r="Q35" s="195"/>
      <c r="R35" s="96"/>
      <c r="S35" s="96"/>
      <c r="T35" s="37" t="str">
        <f t="shared" ref="T35" si="5">IF(R35*S35=0,"",IF(R35*S35&lt;=5,"Lav",IF(AND(R35*S35&gt;=6,R35*S35&lt;=12),"Mellem",IF(AND(R35*S35&gt;12,R35*S35&lt;=25),"Høj","Ikke angivet"))))</f>
        <v/>
      </c>
      <c r="U35" s="209"/>
    </row>
    <row r="36" spans="1:21" ht="38.25" outlineLevel="1" x14ac:dyDescent="0.2">
      <c r="A36" s="334"/>
      <c r="B36" s="195" t="s">
        <v>402</v>
      </c>
      <c r="C36" s="81"/>
      <c r="D36" s="195">
        <v>25</v>
      </c>
      <c r="E36" s="81" t="s">
        <v>10</v>
      </c>
      <c r="F36" s="130" t="s">
        <v>156</v>
      </c>
      <c r="G36" s="128" t="s">
        <v>157</v>
      </c>
      <c r="H36" s="128" t="s">
        <v>87</v>
      </c>
      <c r="I36" s="128" t="s">
        <v>87</v>
      </c>
      <c r="J36" s="96">
        <v>0</v>
      </c>
      <c r="K36" s="96">
        <v>0</v>
      </c>
      <c r="L36" s="37" t="str">
        <f t="shared" si="2"/>
        <v>Ingen</v>
      </c>
      <c r="M36" s="96" t="s">
        <v>60</v>
      </c>
      <c r="N36" s="105" t="s">
        <v>158</v>
      </c>
      <c r="O36" s="195">
        <v>25</v>
      </c>
      <c r="P36" s="130"/>
      <c r="Q36" s="195"/>
      <c r="R36" s="96"/>
      <c r="S36" s="96"/>
      <c r="T36" s="37" t="str">
        <f t="shared" ref="T36" si="6">IF(R36*S36=0,"",IF(R36*S36&lt;=5,"Lav",IF(AND(R36*S36&gt;=6,R36*S36&lt;=12),"Mellem",IF(AND(R36*S36&gt;12,R36*S36&lt;=25),"Høj","Ikke angivet"))))</f>
        <v/>
      </c>
      <c r="U36" s="209"/>
    </row>
    <row r="37" spans="1:21" ht="25.5" outlineLevel="1" x14ac:dyDescent="0.2">
      <c r="A37" s="334"/>
      <c r="B37" s="195" t="s">
        <v>402</v>
      </c>
      <c r="C37" s="81"/>
      <c r="D37" s="195">
        <v>26</v>
      </c>
      <c r="E37" s="81" t="s">
        <v>121</v>
      </c>
      <c r="F37" s="130" t="s">
        <v>159</v>
      </c>
      <c r="G37" s="128" t="s">
        <v>160</v>
      </c>
      <c r="H37" s="128" t="s">
        <v>161</v>
      </c>
      <c r="I37" s="128" t="s">
        <v>162</v>
      </c>
      <c r="J37" s="96">
        <v>0</v>
      </c>
      <c r="K37" s="96">
        <v>0</v>
      </c>
      <c r="L37" s="37" t="str">
        <f t="shared" si="2"/>
        <v>Ingen</v>
      </c>
      <c r="M37" s="96" t="s">
        <v>60</v>
      </c>
      <c r="N37" s="105" t="s">
        <v>465</v>
      </c>
      <c r="O37" s="195">
        <v>26</v>
      </c>
      <c r="P37" s="130"/>
      <c r="Q37" s="195"/>
      <c r="R37" s="96"/>
      <c r="S37" s="96"/>
      <c r="T37" s="37" t="str">
        <f t="shared" ref="T37" si="7">IF(R37*S37=0,"",IF(R37*S37&lt;=5,"Lav",IF(AND(R37*S37&gt;=6,R37*S37&lt;=12),"Mellem",IF(AND(R37*S37&gt;12,R37*S37&lt;=25),"Høj","Ikke angivet"))))</f>
        <v/>
      </c>
      <c r="U37" s="209"/>
    </row>
    <row r="38" spans="1:21" ht="25.5" outlineLevel="1" x14ac:dyDescent="0.2">
      <c r="A38" s="335"/>
      <c r="B38" s="195" t="s">
        <v>402</v>
      </c>
      <c r="C38" s="81"/>
      <c r="D38" s="195">
        <v>27</v>
      </c>
      <c r="E38" s="81" t="s">
        <v>163</v>
      </c>
      <c r="F38" s="130" t="s">
        <v>164</v>
      </c>
      <c r="G38" s="134" t="s">
        <v>456</v>
      </c>
      <c r="H38" s="128" t="s">
        <v>165</v>
      </c>
      <c r="I38" s="128" t="s">
        <v>87</v>
      </c>
      <c r="J38" s="96">
        <v>0</v>
      </c>
      <c r="K38" s="96">
        <v>0</v>
      </c>
      <c r="L38" s="37" t="str">
        <f t="shared" si="2"/>
        <v>Ingen</v>
      </c>
      <c r="M38" s="96" t="s">
        <v>60</v>
      </c>
      <c r="N38" s="196" t="s">
        <v>455</v>
      </c>
      <c r="O38" s="195">
        <v>27</v>
      </c>
      <c r="P38" s="130"/>
      <c r="Q38" s="195"/>
      <c r="R38" s="96"/>
      <c r="S38" s="96"/>
      <c r="T38" s="37" t="str">
        <f t="shared" ref="T38" si="8">IF(R38*S38=0,"",IF(R38*S38&lt;=5,"Lav",IF(AND(R38*S38&gt;=6,R38*S38&lt;=12),"Mellem",IF(AND(R38*S38&gt;12,R38*S38&lt;=25),"Høj","Ikke angivet"))))</f>
        <v/>
      </c>
      <c r="U38" s="209"/>
    </row>
    <row r="39" spans="1:21" ht="25.5" outlineLevel="1" x14ac:dyDescent="0.2">
      <c r="A39" s="334"/>
      <c r="B39" s="195" t="s">
        <v>402</v>
      </c>
      <c r="C39" s="81"/>
      <c r="D39" s="195">
        <v>28</v>
      </c>
      <c r="E39" s="81" t="s">
        <v>121</v>
      </c>
      <c r="F39" s="130" t="s">
        <v>166</v>
      </c>
      <c r="G39" s="128" t="s">
        <v>167</v>
      </c>
      <c r="H39" s="128" t="s">
        <v>168</v>
      </c>
      <c r="I39" s="128" t="s">
        <v>162</v>
      </c>
      <c r="J39" s="96">
        <v>0</v>
      </c>
      <c r="K39" s="96">
        <v>0</v>
      </c>
      <c r="L39" s="37" t="str">
        <f t="shared" si="2"/>
        <v>Ingen</v>
      </c>
      <c r="M39" s="96" t="s">
        <v>60</v>
      </c>
      <c r="N39" s="105" t="s">
        <v>169</v>
      </c>
      <c r="O39" s="195">
        <v>28</v>
      </c>
      <c r="P39" s="130"/>
      <c r="Q39" s="195"/>
      <c r="R39" s="96"/>
      <c r="S39" s="96"/>
      <c r="T39" s="37" t="str">
        <f t="shared" ref="T39" si="9">IF(R39*S39=0,"",IF(R39*S39&lt;=5,"Lav",IF(AND(R39*S39&gt;=6,R39*S39&lt;=12),"Mellem",IF(AND(R39*S39&gt;12,R39*S39&lt;=25),"Høj","Ikke angivet"))))</f>
        <v/>
      </c>
      <c r="U39" s="209"/>
    </row>
    <row r="40" spans="1:21" ht="25.5" outlineLevel="1" x14ac:dyDescent="0.2">
      <c r="A40" s="334"/>
      <c r="B40" s="195" t="s">
        <v>402</v>
      </c>
      <c r="C40" s="81"/>
      <c r="D40" s="195">
        <v>29</v>
      </c>
      <c r="E40" s="81" t="s">
        <v>121</v>
      </c>
      <c r="F40" s="200" t="s">
        <v>458</v>
      </c>
      <c r="G40" s="134" t="s">
        <v>457</v>
      </c>
      <c r="H40" s="128" t="s">
        <v>170</v>
      </c>
      <c r="I40" s="128" t="s">
        <v>171</v>
      </c>
      <c r="J40" s="96">
        <v>0</v>
      </c>
      <c r="K40" s="96">
        <v>0</v>
      </c>
      <c r="L40" s="37" t="str">
        <f t="shared" si="2"/>
        <v>Ingen</v>
      </c>
      <c r="M40" s="96" t="s">
        <v>172</v>
      </c>
      <c r="N40" s="196" t="s">
        <v>459</v>
      </c>
      <c r="O40" s="195">
        <v>29</v>
      </c>
      <c r="P40" s="130"/>
      <c r="Q40" s="195"/>
      <c r="R40" s="96"/>
      <c r="S40" s="96"/>
      <c r="T40" s="37" t="str">
        <f t="shared" ref="T40" si="10">IF(R40*S40=0,"",IF(R40*S40&lt;=5,"Lav",IF(AND(R40*S40&gt;=6,R40*S40&lt;=12),"Mellem",IF(AND(R40*S40&gt;12,R40*S40&lt;=25),"Høj","Ikke angivet"))))</f>
        <v/>
      </c>
      <c r="U40" s="209"/>
    </row>
    <row r="41" spans="1:21" ht="25.5" outlineLevel="1" x14ac:dyDescent="0.2">
      <c r="A41" s="334"/>
      <c r="B41" s="195" t="s">
        <v>402</v>
      </c>
      <c r="C41" s="81"/>
      <c r="D41" s="195">
        <v>30</v>
      </c>
      <c r="E41" s="81" t="s">
        <v>121</v>
      </c>
      <c r="F41" s="130" t="s">
        <v>173</v>
      </c>
      <c r="G41" s="128" t="s">
        <v>174</v>
      </c>
      <c r="H41" s="128" t="s">
        <v>175</v>
      </c>
      <c r="I41" s="128" t="s">
        <v>87</v>
      </c>
      <c r="J41" s="96">
        <v>0</v>
      </c>
      <c r="K41" s="96">
        <v>0</v>
      </c>
      <c r="L41" s="37" t="str">
        <f t="shared" si="2"/>
        <v>Ingen</v>
      </c>
      <c r="M41" s="96" t="s">
        <v>172</v>
      </c>
      <c r="N41" s="105" t="s">
        <v>460</v>
      </c>
      <c r="O41" s="195">
        <v>30</v>
      </c>
      <c r="P41" s="130"/>
      <c r="Q41" s="195"/>
      <c r="R41" s="96"/>
      <c r="S41" s="96"/>
      <c r="T41" s="37" t="str">
        <f t="shared" ref="T41" si="11">IF(R41*S41=0,"",IF(R41*S41&lt;=5,"Lav",IF(AND(R41*S41&gt;=6,R41*S41&lt;=12),"Mellem",IF(AND(R41*S41&gt;12,R41*S41&lt;=25),"Høj","Ikke angivet"))))</f>
        <v/>
      </c>
      <c r="U41" s="209"/>
    </row>
    <row r="42" spans="1:21" ht="25.5" customHeight="1" outlineLevel="1" x14ac:dyDescent="0.2">
      <c r="A42" s="334"/>
      <c r="B42" s="195" t="s">
        <v>402</v>
      </c>
      <c r="C42" s="81"/>
      <c r="D42" s="195">
        <v>31</v>
      </c>
      <c r="E42" s="81" t="s">
        <v>121</v>
      </c>
      <c r="F42" s="130" t="s">
        <v>176</v>
      </c>
      <c r="G42" s="134" t="s">
        <v>466</v>
      </c>
      <c r="H42" s="128" t="s">
        <v>177</v>
      </c>
      <c r="I42" s="128" t="s">
        <v>171</v>
      </c>
      <c r="J42" s="96">
        <v>0</v>
      </c>
      <c r="K42" s="96">
        <v>0</v>
      </c>
      <c r="L42" s="37" t="str">
        <f t="shared" si="2"/>
        <v>Ingen</v>
      </c>
      <c r="M42" s="96" t="s">
        <v>172</v>
      </c>
      <c r="N42" s="196" t="s">
        <v>178</v>
      </c>
      <c r="O42" s="195">
        <v>31</v>
      </c>
      <c r="P42" s="130"/>
      <c r="Q42" s="195"/>
      <c r="R42" s="96"/>
      <c r="S42" s="96"/>
      <c r="T42" s="37" t="str">
        <f t="shared" ref="T42" si="12">IF(R42*S42=0,"",IF(R42*S42&lt;=5,"Lav",IF(AND(R42*S42&gt;=6,R42*S42&lt;=12),"Mellem",IF(AND(R42*S42&gt;12,R42*S42&lt;=25),"Høj","Ikke angivet"))))</f>
        <v/>
      </c>
      <c r="U42" s="209"/>
    </row>
    <row r="43" spans="1:21" ht="25.5" customHeight="1" outlineLevel="1" x14ac:dyDescent="0.2">
      <c r="A43" s="334"/>
      <c r="B43" s="195" t="s">
        <v>402</v>
      </c>
      <c r="C43" s="81"/>
      <c r="D43" s="195">
        <v>32</v>
      </c>
      <c r="E43" s="81" t="s">
        <v>121</v>
      </c>
      <c r="F43" s="130" t="s">
        <v>179</v>
      </c>
      <c r="G43" s="134" t="s">
        <v>462</v>
      </c>
      <c r="H43" s="128" t="s">
        <v>170</v>
      </c>
      <c r="I43" s="128" t="s">
        <v>171</v>
      </c>
      <c r="J43" s="96">
        <v>0</v>
      </c>
      <c r="K43" s="96">
        <v>0</v>
      </c>
      <c r="L43" s="37" t="str">
        <f t="shared" si="2"/>
        <v>Ingen</v>
      </c>
      <c r="M43" s="96" t="s">
        <v>172</v>
      </c>
      <c r="N43" s="196" t="s">
        <v>461</v>
      </c>
      <c r="O43" s="195">
        <v>32</v>
      </c>
      <c r="P43" s="130"/>
      <c r="Q43" s="195"/>
      <c r="R43" s="96"/>
      <c r="S43" s="96"/>
      <c r="T43" s="37" t="str">
        <f t="shared" ref="T43" si="13">IF(R43*S43=0,"",IF(R43*S43&lt;=5,"Lav",IF(AND(R43*S43&gt;=6,R43*S43&lt;=12),"Mellem",IF(AND(R43*S43&gt;12,R43*S43&lt;=25),"Høj","Ikke angivet"))))</f>
        <v/>
      </c>
      <c r="U43" s="209"/>
    </row>
    <row r="44" spans="1:21" ht="25.5" customHeight="1" outlineLevel="1" x14ac:dyDescent="0.2">
      <c r="A44" s="334"/>
      <c r="B44" s="195" t="s">
        <v>402</v>
      </c>
      <c r="C44" s="81"/>
      <c r="D44" s="195">
        <v>33</v>
      </c>
      <c r="E44" s="81" t="s">
        <v>121</v>
      </c>
      <c r="F44" s="130" t="s">
        <v>180</v>
      </c>
      <c r="G44" s="134" t="s">
        <v>463</v>
      </c>
      <c r="H44" s="128" t="s">
        <v>129</v>
      </c>
      <c r="I44" s="128" t="s">
        <v>87</v>
      </c>
      <c r="J44" s="96">
        <v>0</v>
      </c>
      <c r="K44" s="96">
        <v>0</v>
      </c>
      <c r="L44" s="37" t="str">
        <f t="shared" si="2"/>
        <v>Ingen</v>
      </c>
      <c r="M44" s="96" t="s">
        <v>172</v>
      </c>
      <c r="N44" s="105" t="s">
        <v>181</v>
      </c>
      <c r="O44" s="195">
        <v>33</v>
      </c>
      <c r="P44" s="130"/>
      <c r="Q44" s="195"/>
      <c r="R44" s="96"/>
      <c r="S44" s="96"/>
      <c r="T44" s="37" t="str">
        <f t="shared" ref="T44" si="14">IF(R44*S44=0,"",IF(R44*S44&lt;=5,"Lav",IF(AND(R44*S44&gt;=6,R44*S44&lt;=12),"Mellem",IF(AND(R44*S44&gt;12,R44*S44&lt;=25),"Høj","Ikke angivet"))))</f>
        <v/>
      </c>
      <c r="U44" s="209"/>
    </row>
    <row r="45" spans="1:21" ht="25.5" customHeight="1" outlineLevel="1" thickBot="1" x14ac:dyDescent="0.25">
      <c r="A45" s="336"/>
      <c r="B45" s="210" t="s">
        <v>402</v>
      </c>
      <c r="C45" s="211"/>
      <c r="D45" s="210">
        <v>34</v>
      </c>
      <c r="E45" s="211" t="s">
        <v>121</v>
      </c>
      <c r="F45" s="225" t="s">
        <v>182</v>
      </c>
      <c r="G45" s="226" t="s">
        <v>464</v>
      </c>
      <c r="H45" s="163" t="s">
        <v>183</v>
      </c>
      <c r="I45" s="163" t="s">
        <v>87</v>
      </c>
      <c r="J45" s="150">
        <v>0</v>
      </c>
      <c r="K45" s="150">
        <v>0</v>
      </c>
      <c r="L45" s="214" t="str">
        <f t="shared" si="2"/>
        <v>Ingen</v>
      </c>
      <c r="M45" s="150" t="s">
        <v>172</v>
      </c>
      <c r="N45" s="166" t="s">
        <v>184</v>
      </c>
      <c r="O45" s="210">
        <v>34</v>
      </c>
      <c r="P45" s="225"/>
      <c r="Q45" s="210"/>
      <c r="R45" s="150"/>
      <c r="S45" s="150"/>
      <c r="T45" s="214" t="str">
        <f t="shared" ref="T45" si="15">IF(R45*S45=0,"",IF(R45*S45&lt;=5,"Lav",IF(AND(R45*S45&gt;=6,R45*S45&lt;=12),"Mellem",IF(AND(R45*S45&gt;12,R45*S45&lt;=25),"Høj","Ikke angivet"))))</f>
        <v/>
      </c>
      <c r="U45" s="215"/>
    </row>
  </sheetData>
  <autoFilter ref="B7:N25" xr:uid="{88F60634-E0DA-42D4-BDE1-D43BE18DF4A3}">
    <sortState xmlns:xlrd2="http://schemas.microsoft.com/office/spreadsheetml/2017/richdata2" ref="B8:N25">
      <sortCondition ref="B7:B25"/>
    </sortState>
  </autoFilter>
  <mergeCells count="10">
    <mergeCell ref="A10:A22"/>
    <mergeCell ref="A8:A9"/>
    <mergeCell ref="A27:A45"/>
    <mergeCell ref="A26:U26"/>
    <mergeCell ref="C4:D4"/>
    <mergeCell ref="Q6:U6"/>
    <mergeCell ref="A6:G6"/>
    <mergeCell ref="J6:L6"/>
    <mergeCell ref="H6:I6"/>
    <mergeCell ref="N6:O6"/>
  </mergeCells>
  <conditionalFormatting sqref="T8:T22 L8:L22 L27:L137 T27:T137">
    <cfRule type="containsText" dxfId="142" priority="159" operator="containsText" text="Høj">
      <formula>NOT(ISERROR(SEARCH("Høj",L8)))</formula>
    </cfRule>
  </conditionalFormatting>
  <conditionalFormatting sqref="T8:T22 T27:T32 L8:L22 L27:L45">
    <cfRule type="containsText" dxfId="141" priority="157" operator="containsText" text="Lav">
      <formula>NOT(ISERROR(SEARCH("Lav",L8)))</formula>
    </cfRule>
  </conditionalFormatting>
  <conditionalFormatting sqref="T8:T22 L8:L22 L27:L250 T27:T250">
    <cfRule type="containsText" dxfId="140" priority="155" operator="containsText" text="Mellem">
      <formula>NOT(ISERROR(SEARCH("Mellem",L8)))</formula>
    </cfRule>
  </conditionalFormatting>
  <conditionalFormatting sqref="T34">
    <cfRule type="containsText" dxfId="139" priority="108" operator="containsText" text="Høj">
      <formula>NOT(ISERROR(SEARCH("Høj",T34)))</formula>
    </cfRule>
  </conditionalFormatting>
  <conditionalFormatting sqref="T34">
    <cfRule type="containsText" dxfId="138" priority="107" operator="containsText" text="Lav">
      <formula>NOT(ISERROR(SEARCH("Lav",T34)))</formula>
    </cfRule>
  </conditionalFormatting>
  <conditionalFormatting sqref="T34">
    <cfRule type="containsText" dxfId="137" priority="106" operator="containsText" text="Mellem">
      <formula>NOT(ISERROR(SEARCH("Mellem",T34)))</formula>
    </cfRule>
  </conditionalFormatting>
  <conditionalFormatting sqref="T33">
    <cfRule type="containsText" dxfId="136" priority="120" operator="containsText" text="Høj">
      <formula>NOT(ISERROR(SEARCH("Høj",T33)))</formula>
    </cfRule>
  </conditionalFormatting>
  <conditionalFormatting sqref="T33">
    <cfRule type="containsText" dxfId="135" priority="119" operator="containsText" text="Lav">
      <formula>NOT(ISERROR(SEARCH("Lav",T33)))</formula>
    </cfRule>
  </conditionalFormatting>
  <conditionalFormatting sqref="T33">
    <cfRule type="containsText" dxfId="134" priority="118" operator="containsText" text="Mellem">
      <formula>NOT(ISERROR(SEARCH("Mellem",T33)))</formula>
    </cfRule>
  </conditionalFormatting>
  <conditionalFormatting sqref="T35">
    <cfRule type="containsText" dxfId="133" priority="102" operator="containsText" text="Høj">
      <formula>NOT(ISERROR(SEARCH("Høj",T35)))</formula>
    </cfRule>
  </conditionalFormatting>
  <conditionalFormatting sqref="T35">
    <cfRule type="containsText" dxfId="132" priority="101" operator="containsText" text="Lav">
      <formula>NOT(ISERROR(SEARCH("Lav",T35)))</formula>
    </cfRule>
  </conditionalFormatting>
  <conditionalFormatting sqref="T35">
    <cfRule type="containsText" dxfId="131" priority="100" operator="containsText" text="Mellem">
      <formula>NOT(ISERROR(SEARCH("Mellem",T35)))</formula>
    </cfRule>
  </conditionalFormatting>
  <conditionalFormatting sqref="T36">
    <cfRule type="containsText" dxfId="130" priority="96" operator="containsText" text="Høj">
      <formula>NOT(ISERROR(SEARCH("Høj",T36)))</formula>
    </cfRule>
  </conditionalFormatting>
  <conditionalFormatting sqref="T36">
    <cfRule type="containsText" dxfId="129" priority="95" operator="containsText" text="Lav">
      <formula>NOT(ISERROR(SEARCH("Lav",T36)))</formula>
    </cfRule>
  </conditionalFormatting>
  <conditionalFormatting sqref="T36">
    <cfRule type="containsText" dxfId="128" priority="94" operator="containsText" text="Mellem">
      <formula>NOT(ISERROR(SEARCH("Mellem",T36)))</formula>
    </cfRule>
  </conditionalFormatting>
  <conditionalFormatting sqref="T37">
    <cfRule type="containsText" dxfId="127" priority="78" operator="containsText" text="Høj">
      <formula>NOT(ISERROR(SEARCH("Høj",T37)))</formula>
    </cfRule>
  </conditionalFormatting>
  <conditionalFormatting sqref="T37">
    <cfRule type="containsText" dxfId="126" priority="77" operator="containsText" text="Lav">
      <formula>NOT(ISERROR(SEARCH("Lav",T37)))</formula>
    </cfRule>
  </conditionalFormatting>
  <conditionalFormatting sqref="T37">
    <cfRule type="containsText" dxfId="125" priority="76" operator="containsText" text="Mellem">
      <formula>NOT(ISERROR(SEARCH("Mellem",T37)))</formula>
    </cfRule>
  </conditionalFormatting>
  <conditionalFormatting sqref="T38">
    <cfRule type="containsText" dxfId="124" priority="72" operator="containsText" text="Høj">
      <formula>NOT(ISERROR(SEARCH("Høj",T38)))</formula>
    </cfRule>
  </conditionalFormatting>
  <conditionalFormatting sqref="T38">
    <cfRule type="containsText" dxfId="123" priority="71" operator="containsText" text="Lav">
      <formula>NOT(ISERROR(SEARCH("Lav",T38)))</formula>
    </cfRule>
  </conditionalFormatting>
  <conditionalFormatting sqref="T38">
    <cfRule type="containsText" dxfId="122" priority="70" operator="containsText" text="Mellem">
      <formula>NOT(ISERROR(SEARCH("Mellem",T38)))</formula>
    </cfRule>
  </conditionalFormatting>
  <conditionalFormatting sqref="T40">
    <cfRule type="containsText" dxfId="121" priority="36" operator="containsText" text="Høj">
      <formula>NOT(ISERROR(SEARCH("Høj",T40)))</formula>
    </cfRule>
  </conditionalFormatting>
  <conditionalFormatting sqref="T40">
    <cfRule type="containsText" dxfId="120" priority="35" operator="containsText" text="Lav">
      <formula>NOT(ISERROR(SEARCH("Lav",T40)))</formula>
    </cfRule>
  </conditionalFormatting>
  <conditionalFormatting sqref="T40">
    <cfRule type="containsText" dxfId="119" priority="34" operator="containsText" text="Mellem">
      <formula>NOT(ISERROR(SEARCH("Mellem",T40)))</formula>
    </cfRule>
  </conditionalFormatting>
  <conditionalFormatting sqref="T39">
    <cfRule type="containsText" dxfId="118" priority="42" operator="containsText" text="Høj">
      <formula>NOT(ISERROR(SEARCH("Høj",T39)))</formula>
    </cfRule>
  </conditionalFormatting>
  <conditionalFormatting sqref="T39">
    <cfRule type="containsText" dxfId="117" priority="41" operator="containsText" text="Lav">
      <formula>NOT(ISERROR(SEARCH("Lav",T39)))</formula>
    </cfRule>
  </conditionalFormatting>
  <conditionalFormatting sqref="T39">
    <cfRule type="containsText" dxfId="116" priority="40" operator="containsText" text="Mellem">
      <formula>NOT(ISERROR(SEARCH("Mellem",T39)))</formula>
    </cfRule>
  </conditionalFormatting>
  <conditionalFormatting sqref="T41">
    <cfRule type="containsText" dxfId="115" priority="30" operator="containsText" text="Høj">
      <formula>NOT(ISERROR(SEARCH("Høj",T41)))</formula>
    </cfRule>
  </conditionalFormatting>
  <conditionalFormatting sqref="T41">
    <cfRule type="containsText" dxfId="114" priority="29" operator="containsText" text="Lav">
      <formula>NOT(ISERROR(SEARCH("Lav",T41)))</formula>
    </cfRule>
  </conditionalFormatting>
  <conditionalFormatting sqref="T41">
    <cfRule type="containsText" dxfId="113" priority="28" operator="containsText" text="Mellem">
      <formula>NOT(ISERROR(SEARCH("Mellem",T41)))</formula>
    </cfRule>
  </conditionalFormatting>
  <conditionalFormatting sqref="T42">
    <cfRule type="containsText" dxfId="112" priority="24" operator="containsText" text="Høj">
      <formula>NOT(ISERROR(SEARCH("Høj",T42)))</formula>
    </cfRule>
  </conditionalFormatting>
  <conditionalFormatting sqref="T42">
    <cfRule type="containsText" dxfId="111" priority="23" operator="containsText" text="Lav">
      <formula>NOT(ISERROR(SEARCH("Lav",T42)))</formula>
    </cfRule>
  </conditionalFormatting>
  <conditionalFormatting sqref="T42">
    <cfRule type="containsText" dxfId="110" priority="22" operator="containsText" text="Mellem">
      <formula>NOT(ISERROR(SEARCH("Mellem",T42)))</formula>
    </cfRule>
  </conditionalFormatting>
  <conditionalFormatting sqref="T43">
    <cfRule type="containsText" dxfId="109" priority="18" operator="containsText" text="Høj">
      <formula>NOT(ISERROR(SEARCH("Høj",T43)))</formula>
    </cfRule>
  </conditionalFormatting>
  <conditionalFormatting sqref="T43">
    <cfRule type="containsText" dxfId="108" priority="17" operator="containsText" text="Lav">
      <formula>NOT(ISERROR(SEARCH("Lav",T43)))</formula>
    </cfRule>
  </conditionalFormatting>
  <conditionalFormatting sqref="T43">
    <cfRule type="containsText" dxfId="107" priority="16" operator="containsText" text="Mellem">
      <formula>NOT(ISERROR(SEARCH("Mellem",T43)))</formula>
    </cfRule>
  </conditionalFormatting>
  <conditionalFormatting sqref="T44">
    <cfRule type="containsText" dxfId="106" priority="12" operator="containsText" text="Høj">
      <formula>NOT(ISERROR(SEARCH("Høj",T44)))</formula>
    </cfRule>
  </conditionalFormatting>
  <conditionalFormatting sqref="T44">
    <cfRule type="containsText" dxfId="105" priority="11" operator="containsText" text="Lav">
      <formula>NOT(ISERROR(SEARCH("Lav",T44)))</formula>
    </cfRule>
  </conditionalFormatting>
  <conditionalFormatting sqref="T44">
    <cfRule type="containsText" dxfId="104" priority="10" operator="containsText" text="Mellem">
      <formula>NOT(ISERROR(SEARCH("Mellem",T44)))</formula>
    </cfRule>
  </conditionalFormatting>
  <conditionalFormatting sqref="T45">
    <cfRule type="containsText" dxfId="103" priority="6" operator="containsText" text="Høj">
      <formula>NOT(ISERROR(SEARCH("Høj",T45)))</formula>
    </cfRule>
  </conditionalFormatting>
  <conditionalFormatting sqref="T45">
    <cfRule type="containsText" dxfId="102" priority="5" operator="containsText" text="Lav">
      <formula>NOT(ISERROR(SEARCH("Lav",T45)))</formula>
    </cfRule>
  </conditionalFormatting>
  <conditionalFormatting sqref="T45">
    <cfRule type="containsText" dxfId="101" priority="4" operator="containsText" text="Mellem">
      <formula>NOT(ISERROR(SEARCH("Mellem",T45)))</formula>
    </cfRule>
  </conditionalFormatting>
  <dataValidations count="1">
    <dataValidation showDropDown="1" showInputMessage="1" showErrorMessage="1" promptTitle="Vælg via rullemenu" sqref="E10:E17 N10:N17 P10:P17" xr:uid="{00000000-0002-0000-0100-000000000000}"/>
  </dataValidations>
  <hyperlinks>
    <hyperlink ref="O7" location="Kontroller!A1" display="Kontrol#" xr:uid="{855099E4-1897-43B2-9D6F-F576D8F83BE3}"/>
    <hyperlink ref="J7" location="Risikoberegning!A1" display="Sandsynlighed" xr:uid="{2226E649-1BDC-4209-BCA4-512CE4ED2EA5}"/>
    <hyperlink ref="K7" location="Risikoberegning!A1" display="Konsekvens" xr:uid="{98BB5E7B-E876-4225-B377-2A6AF169FC8F}"/>
    <hyperlink ref="L7" location="Risikoberegning!A1" display="Risiko" xr:uid="{1E4F3B89-F1AD-414F-AF1C-D533628AAE89}"/>
    <hyperlink ref="R7" location="Risikoberegning!A1" display="Sandsynlighed" xr:uid="{016F0790-84C8-4E13-966C-0A7445EB9CBE}"/>
    <hyperlink ref="S7" location="Risikoberegning!A1" display="Konsekvens" xr:uid="{60421E25-C830-42F8-9F88-AD72A3B5BFC7}"/>
    <hyperlink ref="T7" location="Risikoberegning!A1" display="Ny restrisiko" xr:uid="{65FD3B2A-4E6E-42E0-A0B8-6203B234A26F}"/>
  </hyperlinks>
  <pageMargins left="0.31496062992125984" right="0.31496062992125984" top="0.35433070866141736" bottom="0.35433070866141736" header="0.31496062992125984" footer="0.31496062992125984"/>
  <pageSetup paperSize="9" scale="36"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Data!$A$1:$A$4</xm:f>
          </x14:formula1>
          <xm:sqref>M8:M22 M27:M45</xm:sqref>
        </x14:dataValidation>
        <x14:dataValidation type="list" allowBlank="1" showInputMessage="1" showErrorMessage="1" xr:uid="{DCACC4A6-D16B-4C8C-8B95-5F5FDBF57896}">
          <x14:formula1>
            <xm:f>Data!$A$18:$A$23</xm:f>
          </x14:formula1>
          <xm:sqref>R8:S22 J27:K45 J8:K22 R27:S45</xm:sqref>
        </x14:dataValidation>
        <x14:dataValidation type="list" allowBlank="1" showInputMessage="1" showErrorMessage="1" xr:uid="{5FF9844D-84D1-4964-AC2E-B004DAD520E9}">
          <x14:formula1>
            <xm:f>Data!$A$6:$A$7</xm:f>
          </x14:formula1>
          <xm:sqref>U8:U22 U27:U45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5AF4-F8A9-4D3A-927E-0784AF675F04}">
  <sheetPr codeName="Ark6">
    <tabColor rgb="FFCCC0DA"/>
  </sheetPr>
  <dimension ref="A2:P43"/>
  <sheetViews>
    <sheetView showGridLines="0" showRowColHeaders="0" zoomScale="90" zoomScaleNormal="90" workbookViewId="0"/>
  </sheetViews>
  <sheetFormatPr defaultRowHeight="15" x14ac:dyDescent="0.25"/>
  <cols>
    <col min="1" max="1" width="3.140625" customWidth="1"/>
    <col min="2" max="2" width="7.5703125" customWidth="1"/>
    <col min="3" max="3" width="25.5703125" customWidth="1"/>
    <col min="4" max="5" width="50.7109375" customWidth="1"/>
    <col min="6" max="6" width="7.42578125" customWidth="1"/>
    <col min="7" max="7" width="9.5703125" customWidth="1"/>
    <col min="8" max="13" width="20.7109375" customWidth="1"/>
  </cols>
  <sheetData>
    <row r="2" spans="1:16" ht="26.25" x14ac:dyDescent="0.4">
      <c r="A2" s="41" t="s">
        <v>185</v>
      </c>
      <c r="C2" s="32"/>
    </row>
    <row r="3" spans="1:16" ht="15" customHeight="1" x14ac:dyDescent="0.25">
      <c r="B3" s="1"/>
      <c r="C3" s="1"/>
      <c r="D3" s="1"/>
      <c r="E3" s="1"/>
      <c r="F3" s="1"/>
      <c r="G3" s="1"/>
      <c r="H3" s="1"/>
      <c r="I3" s="1"/>
      <c r="J3" s="1"/>
      <c r="K3" s="1"/>
      <c r="M3" s="1"/>
    </row>
    <row r="4" spans="1:16" ht="15" customHeight="1" x14ac:dyDescent="0.25">
      <c r="B4" s="50" t="s">
        <v>187</v>
      </c>
      <c r="C4" s="1"/>
      <c r="D4" s="1"/>
      <c r="E4" s="1"/>
      <c r="F4" s="1"/>
      <c r="G4" s="1"/>
      <c r="H4" s="1"/>
      <c r="I4" s="1"/>
      <c r="J4" s="1"/>
      <c r="K4" s="1"/>
      <c r="L4" s="51" t="s">
        <v>186</v>
      </c>
    </row>
    <row r="6" spans="1:16" ht="53.25" customHeight="1" x14ac:dyDescent="0.25">
      <c r="B6" s="370" t="s">
        <v>188</v>
      </c>
      <c r="C6" s="371"/>
      <c r="D6" s="372"/>
      <c r="E6" s="373"/>
      <c r="G6" s="363" t="s">
        <v>481</v>
      </c>
      <c r="H6" s="363"/>
      <c r="I6" s="363" t="s">
        <v>35</v>
      </c>
      <c r="J6" s="363"/>
      <c r="K6" s="363"/>
      <c r="L6" s="363"/>
      <c r="M6" s="363"/>
    </row>
    <row r="7" spans="1:16" ht="51.75" customHeight="1" thickBot="1" x14ac:dyDescent="0.3">
      <c r="B7" s="80">
        <v>5</v>
      </c>
      <c r="C7" s="47" t="s">
        <v>189</v>
      </c>
      <c r="D7" s="366" t="s">
        <v>190</v>
      </c>
      <c r="E7" s="369"/>
      <c r="G7" s="363"/>
      <c r="H7" s="363"/>
      <c r="I7" s="13" t="s">
        <v>191</v>
      </c>
      <c r="J7" s="14" t="s">
        <v>192</v>
      </c>
      <c r="K7" s="14" t="s">
        <v>193</v>
      </c>
      <c r="L7" s="14" t="s">
        <v>194</v>
      </c>
      <c r="M7" s="15" t="s">
        <v>195</v>
      </c>
    </row>
    <row r="8" spans="1:16" ht="45" customHeight="1" thickBot="1" x14ac:dyDescent="0.3">
      <c r="B8" s="80">
        <v>4</v>
      </c>
      <c r="C8" s="47" t="s">
        <v>196</v>
      </c>
      <c r="D8" s="366" t="s">
        <v>197</v>
      </c>
      <c r="E8" s="367"/>
      <c r="G8" s="364" t="s">
        <v>482</v>
      </c>
      <c r="H8" s="13" t="s">
        <v>198</v>
      </c>
      <c r="I8" s="16">
        <v>5</v>
      </c>
      <c r="J8" s="17">
        <v>10</v>
      </c>
      <c r="K8" s="18">
        <v>15</v>
      </c>
      <c r="L8" s="18">
        <v>20</v>
      </c>
      <c r="M8" s="19">
        <v>25</v>
      </c>
    </row>
    <row r="9" spans="1:16" ht="45" customHeight="1" thickBot="1" x14ac:dyDescent="0.3">
      <c r="B9" s="80">
        <v>3</v>
      </c>
      <c r="C9" s="47" t="s">
        <v>199</v>
      </c>
      <c r="D9" s="366" t="s">
        <v>200</v>
      </c>
      <c r="E9" s="369"/>
      <c r="G9" s="365"/>
      <c r="H9" s="20" t="s">
        <v>201</v>
      </c>
      <c r="I9" s="21">
        <v>4</v>
      </c>
      <c r="J9" s="22">
        <v>8</v>
      </c>
      <c r="K9" s="22">
        <v>12</v>
      </c>
      <c r="L9" s="23">
        <v>16</v>
      </c>
      <c r="M9" s="24">
        <v>20</v>
      </c>
    </row>
    <row r="10" spans="1:16" ht="45" customHeight="1" thickBot="1" x14ac:dyDescent="0.3">
      <c r="B10" s="80">
        <v>2</v>
      </c>
      <c r="C10" s="47" t="s">
        <v>202</v>
      </c>
      <c r="D10" s="366" t="s">
        <v>203</v>
      </c>
      <c r="E10" s="369"/>
      <c r="G10" s="365"/>
      <c r="H10" s="20" t="s">
        <v>204</v>
      </c>
      <c r="I10" s="21">
        <v>3</v>
      </c>
      <c r="J10" s="22">
        <v>6</v>
      </c>
      <c r="K10" s="22">
        <v>9</v>
      </c>
      <c r="L10" s="22">
        <v>12</v>
      </c>
      <c r="M10" s="24">
        <v>15</v>
      </c>
    </row>
    <row r="11" spans="1:16" ht="45" customHeight="1" thickBot="1" x14ac:dyDescent="0.3">
      <c r="B11" s="80">
        <v>1</v>
      </c>
      <c r="C11" s="47" t="s">
        <v>205</v>
      </c>
      <c r="D11" s="368" t="s">
        <v>206</v>
      </c>
      <c r="E11" s="368"/>
      <c r="G11" s="365"/>
      <c r="H11" s="20" t="s">
        <v>207</v>
      </c>
      <c r="I11" s="21">
        <v>2</v>
      </c>
      <c r="J11" s="25">
        <v>4</v>
      </c>
      <c r="K11" s="22">
        <v>6</v>
      </c>
      <c r="L11" s="22">
        <v>8</v>
      </c>
      <c r="M11" s="26">
        <v>10</v>
      </c>
    </row>
    <row r="12" spans="1:16" ht="45" customHeight="1" x14ac:dyDescent="0.25">
      <c r="G12" s="365"/>
      <c r="H12" s="12" t="s">
        <v>208</v>
      </c>
      <c r="I12" s="27">
        <v>1</v>
      </c>
      <c r="J12" s="28">
        <v>2</v>
      </c>
      <c r="K12" s="28">
        <v>3</v>
      </c>
      <c r="L12" s="28">
        <v>4</v>
      </c>
      <c r="M12" s="29">
        <v>5</v>
      </c>
    </row>
    <row r="13" spans="1:16" ht="70.5" customHeight="1" x14ac:dyDescent="0.25">
      <c r="B13" s="359" t="s">
        <v>209</v>
      </c>
      <c r="C13" s="360"/>
      <c r="D13" s="358"/>
      <c r="E13" s="358"/>
      <c r="G13" s="11"/>
    </row>
    <row r="14" spans="1:16" x14ac:dyDescent="0.25">
      <c r="B14" s="361"/>
      <c r="C14" s="362"/>
      <c r="D14" s="52" t="s">
        <v>210</v>
      </c>
      <c r="E14" s="52" t="s">
        <v>211</v>
      </c>
      <c r="F14" s="68"/>
      <c r="G14" s="374"/>
      <c r="H14" s="374"/>
      <c r="I14" s="356"/>
      <c r="J14" s="356"/>
      <c r="K14" s="356"/>
      <c r="L14" s="91"/>
      <c r="M14" s="90"/>
      <c r="N14" s="8"/>
      <c r="O14" s="8"/>
      <c r="P14" s="8"/>
    </row>
    <row r="15" spans="1:16" x14ac:dyDescent="0.25">
      <c r="B15" s="80">
        <v>1</v>
      </c>
      <c r="C15" s="53" t="s">
        <v>205</v>
      </c>
      <c r="D15" s="48" t="s">
        <v>212</v>
      </c>
      <c r="E15" s="49" t="s">
        <v>212</v>
      </c>
      <c r="F15" s="68"/>
      <c r="G15" s="374"/>
      <c r="H15" s="374"/>
      <c r="I15" s="88"/>
      <c r="J15" s="88"/>
      <c r="K15" s="88"/>
      <c r="L15" s="68"/>
    </row>
    <row r="16" spans="1:16" ht="50.25" customHeight="1" x14ac:dyDescent="0.25">
      <c r="B16" s="80">
        <v>2</v>
      </c>
      <c r="C16" s="54" t="s">
        <v>213</v>
      </c>
      <c r="D16" s="49" t="s">
        <v>214</v>
      </c>
      <c r="E16" s="49" t="s">
        <v>215</v>
      </c>
      <c r="F16" s="68"/>
      <c r="G16" s="357"/>
      <c r="H16" s="88"/>
      <c r="I16" s="92"/>
      <c r="J16" s="92"/>
      <c r="K16" s="92"/>
      <c r="L16" s="68"/>
    </row>
    <row r="17" spans="2:14" ht="63.75" x14ac:dyDescent="0.25">
      <c r="B17" s="80">
        <v>3</v>
      </c>
      <c r="C17" s="54" t="s">
        <v>216</v>
      </c>
      <c r="D17" s="49" t="s">
        <v>217</v>
      </c>
      <c r="E17" s="49" t="s">
        <v>218</v>
      </c>
      <c r="F17" s="68"/>
      <c r="G17" s="357"/>
      <c r="H17" s="88"/>
      <c r="I17" s="92"/>
      <c r="J17" s="92"/>
      <c r="K17" s="92"/>
      <c r="L17" s="68"/>
    </row>
    <row r="18" spans="2:14" ht="63.75" x14ac:dyDescent="0.25">
      <c r="B18" s="80">
        <v>4</v>
      </c>
      <c r="C18" s="54" t="s">
        <v>219</v>
      </c>
      <c r="D18" s="49" t="s">
        <v>220</v>
      </c>
      <c r="E18" s="49" t="s">
        <v>221</v>
      </c>
      <c r="F18" s="68"/>
      <c r="G18" s="357"/>
      <c r="H18" s="88"/>
      <c r="I18" s="92"/>
      <c r="J18" s="92"/>
      <c r="K18" s="92"/>
      <c r="L18" s="68"/>
    </row>
    <row r="19" spans="2:14" ht="60.75" customHeight="1" x14ac:dyDescent="0.25">
      <c r="B19" s="80">
        <v>5</v>
      </c>
      <c r="C19" s="54" t="s">
        <v>222</v>
      </c>
      <c r="D19" s="49" t="s">
        <v>223</v>
      </c>
      <c r="E19" s="49" t="s">
        <v>224</v>
      </c>
      <c r="F19" s="68"/>
      <c r="G19" s="357"/>
      <c r="H19" s="88"/>
      <c r="I19" s="92"/>
      <c r="J19" s="92"/>
      <c r="K19" s="92"/>
      <c r="L19" s="68"/>
    </row>
    <row r="20" spans="2:14" x14ac:dyDescent="0.25">
      <c r="G20" s="89"/>
    </row>
    <row r="21" spans="2:14" x14ac:dyDescent="0.25">
      <c r="G21" s="68"/>
      <c r="H21" s="68"/>
      <c r="I21" s="68"/>
      <c r="J21" s="68"/>
      <c r="K21" s="68"/>
      <c r="L21" s="68"/>
      <c r="M21" s="68"/>
      <c r="N21" s="68"/>
    </row>
    <row r="25" spans="2:14" ht="45" customHeight="1" x14ac:dyDescent="0.25"/>
    <row r="33" spans="2:5" ht="45" customHeight="1" x14ac:dyDescent="0.25"/>
    <row r="43" spans="2:5" x14ac:dyDescent="0.25">
      <c r="B43" s="30"/>
      <c r="C43" s="30"/>
      <c r="D43" s="30"/>
      <c r="E43" s="31"/>
    </row>
  </sheetData>
  <mergeCells count="14">
    <mergeCell ref="I14:K14"/>
    <mergeCell ref="G16:G19"/>
    <mergeCell ref="D13:E13"/>
    <mergeCell ref="B13:C14"/>
    <mergeCell ref="G6:H7"/>
    <mergeCell ref="G8:G12"/>
    <mergeCell ref="I6:M6"/>
    <mergeCell ref="D8:E8"/>
    <mergeCell ref="D11:E11"/>
    <mergeCell ref="D10:E10"/>
    <mergeCell ref="D9:E9"/>
    <mergeCell ref="D7:E7"/>
    <mergeCell ref="B6:E6"/>
    <mergeCell ref="G14:H1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tabColor theme="9" tint="0.59999389629810485"/>
    <pageSetUpPr fitToPage="1"/>
  </sheetPr>
  <dimension ref="A1:W45"/>
  <sheetViews>
    <sheetView showGridLines="0" zoomScaleNormal="100" workbookViewId="0">
      <pane xSplit="1" ySplit="7" topLeftCell="B8" activePane="bottomRight" state="frozen"/>
      <selection pane="topRight" activeCell="B1" sqref="B1"/>
      <selection pane="bottomLeft" activeCell="A8" sqref="A8"/>
      <selection pane="bottomRight" activeCell="E8" sqref="E8"/>
    </sheetView>
  </sheetViews>
  <sheetFormatPr defaultRowHeight="15" outlineLevelRow="1" x14ac:dyDescent="0.25"/>
  <cols>
    <col min="2" max="2" width="11" customWidth="1"/>
    <col min="3" max="3" width="35.7109375" style="4" customWidth="1"/>
    <col min="4" max="4" width="64" customWidth="1"/>
    <col min="5" max="5" width="12.7109375" style="4" customWidth="1"/>
    <col min="6" max="6" width="18.140625" bestFit="1" customWidth="1"/>
    <col min="7" max="7" width="12.140625" bestFit="1" customWidth="1"/>
    <col min="8" max="8" width="16" bestFit="1" customWidth="1"/>
    <col min="9" max="10" width="21.42578125" customWidth="1"/>
    <col min="11" max="11" width="16" customWidth="1"/>
    <col min="12" max="12" width="18.140625" bestFit="1" customWidth="1"/>
    <col min="13" max="13" width="12.140625" bestFit="1" customWidth="1"/>
    <col min="14" max="14" width="16" bestFit="1" customWidth="1"/>
    <col min="15" max="15" width="16" customWidth="1"/>
    <col min="16" max="16" width="21.42578125" customWidth="1"/>
    <col min="17" max="17" width="16" customWidth="1"/>
    <col min="18" max="18" width="18.140625" bestFit="1" customWidth="1"/>
    <col min="19" max="19" width="12.140625" bestFit="1" customWidth="1"/>
    <col min="20" max="20" width="16" bestFit="1" customWidth="1"/>
    <col min="21" max="21" width="16" customWidth="1"/>
    <col min="22" max="22" width="21.42578125" customWidth="1"/>
    <col min="23" max="23" width="16" customWidth="1"/>
  </cols>
  <sheetData>
    <row r="1" spans="1:23" x14ac:dyDescent="0.25">
      <c r="A1" s="1"/>
    </row>
    <row r="2" spans="1:23" ht="26.25" x14ac:dyDescent="0.4">
      <c r="A2" s="41" t="s">
        <v>225</v>
      </c>
      <c r="B2" s="1"/>
      <c r="C2" s="62"/>
      <c r="D2" s="69"/>
      <c r="E2" s="193"/>
      <c r="F2" s="69"/>
    </row>
    <row r="3" spans="1:23" ht="20.100000000000001" customHeight="1" x14ac:dyDescent="0.25">
      <c r="A3" s="44"/>
      <c r="B3" s="1"/>
      <c r="C3" s="45"/>
      <c r="D3" s="1"/>
    </row>
    <row r="4" spans="1:23" ht="20.100000000000001" customHeight="1" x14ac:dyDescent="0.25">
      <c r="A4" s="46" t="s">
        <v>8</v>
      </c>
      <c r="C4" s="74" t="s">
        <v>438</v>
      </c>
      <c r="D4" s="1"/>
    </row>
    <row r="5" spans="1:23" ht="20.100000000000001" customHeight="1" x14ac:dyDescent="0.25"/>
    <row r="6" spans="1:23" ht="20.100000000000001" customHeight="1" x14ac:dyDescent="0.25">
      <c r="A6" s="389" t="s">
        <v>226</v>
      </c>
      <c r="B6" s="389"/>
      <c r="C6" s="389"/>
      <c r="D6" s="389"/>
      <c r="E6" s="389"/>
      <c r="F6" s="383" t="s">
        <v>227</v>
      </c>
      <c r="G6" s="384"/>
      <c r="H6" s="384"/>
      <c r="I6" s="386"/>
      <c r="J6" s="385"/>
      <c r="K6" s="127" t="s">
        <v>228</v>
      </c>
      <c r="L6" s="383" t="s">
        <v>229</v>
      </c>
      <c r="M6" s="384"/>
      <c r="N6" s="384"/>
      <c r="O6" s="384"/>
      <c r="P6" s="385"/>
      <c r="Q6" s="127" t="s">
        <v>228</v>
      </c>
      <c r="R6" s="383" t="s">
        <v>230</v>
      </c>
      <c r="S6" s="384"/>
      <c r="T6" s="384"/>
      <c r="U6" s="384"/>
      <c r="V6" s="385"/>
      <c r="W6" s="127" t="s">
        <v>228</v>
      </c>
    </row>
    <row r="7" spans="1:23" x14ac:dyDescent="0.25">
      <c r="A7" s="43"/>
      <c r="B7" s="84" t="s">
        <v>231</v>
      </c>
      <c r="C7" s="33" t="s">
        <v>232</v>
      </c>
      <c r="D7" s="33" t="s">
        <v>233</v>
      </c>
      <c r="E7" s="84" t="s">
        <v>234</v>
      </c>
      <c r="F7" s="84" t="s">
        <v>235</v>
      </c>
      <c r="G7" s="84" t="s">
        <v>236</v>
      </c>
      <c r="H7" s="84" t="s">
        <v>237</v>
      </c>
      <c r="I7" s="84" t="s">
        <v>238</v>
      </c>
      <c r="J7" s="84" t="s">
        <v>239</v>
      </c>
      <c r="K7" s="84" t="s">
        <v>240</v>
      </c>
      <c r="L7" s="84" t="s">
        <v>235</v>
      </c>
      <c r="M7" s="84" t="s">
        <v>236</v>
      </c>
      <c r="N7" s="84" t="s">
        <v>237</v>
      </c>
      <c r="O7" s="84" t="s">
        <v>238</v>
      </c>
      <c r="P7" s="137" t="s">
        <v>239</v>
      </c>
      <c r="Q7" s="84" t="s">
        <v>240</v>
      </c>
      <c r="R7" s="84" t="s">
        <v>235</v>
      </c>
      <c r="S7" s="84" t="s">
        <v>236</v>
      </c>
      <c r="T7" s="84" t="s">
        <v>237</v>
      </c>
      <c r="U7" s="84" t="s">
        <v>241</v>
      </c>
      <c r="V7" s="84" t="s">
        <v>239</v>
      </c>
      <c r="W7" s="84" t="s">
        <v>240</v>
      </c>
    </row>
    <row r="8" spans="1:23" ht="69.75" customHeight="1" x14ac:dyDescent="0.25">
      <c r="A8" s="387" t="s">
        <v>5</v>
      </c>
      <c r="B8" s="96">
        <v>1</v>
      </c>
      <c r="C8" s="105" t="s">
        <v>242</v>
      </c>
      <c r="D8" s="105" t="s">
        <v>243</v>
      </c>
      <c r="E8" s="96" t="s">
        <v>244</v>
      </c>
      <c r="F8" s="96"/>
      <c r="G8" s="96"/>
      <c r="H8" s="81"/>
      <c r="I8" s="196"/>
      <c r="J8" s="197"/>
      <c r="K8" s="198"/>
      <c r="L8" s="96"/>
      <c r="M8" s="96"/>
      <c r="N8" s="81"/>
      <c r="O8" s="81"/>
      <c r="P8" s="105"/>
      <c r="Q8" s="81"/>
      <c r="R8" s="96"/>
      <c r="S8" s="96"/>
      <c r="T8" s="81"/>
      <c r="U8" s="81"/>
      <c r="V8" s="105"/>
      <c r="W8" s="81"/>
    </row>
    <row r="9" spans="1:23" ht="93" customHeight="1" x14ac:dyDescent="0.25">
      <c r="A9" s="387"/>
      <c r="B9" s="96">
        <v>2</v>
      </c>
      <c r="C9" s="105" t="s">
        <v>246</v>
      </c>
      <c r="D9" s="105" t="s">
        <v>247</v>
      </c>
      <c r="E9" s="96" t="s">
        <v>244</v>
      </c>
      <c r="F9" s="96"/>
      <c r="G9" s="96"/>
      <c r="H9" s="81"/>
      <c r="I9" s="196"/>
      <c r="J9" s="197"/>
      <c r="K9" s="198"/>
      <c r="L9" s="96"/>
      <c r="M9" s="96"/>
      <c r="N9" s="81"/>
      <c r="O9" s="81"/>
      <c r="P9" s="105"/>
      <c r="Q9" s="81"/>
      <c r="R9" s="96"/>
      <c r="S9" s="96"/>
      <c r="T9" s="81"/>
      <c r="U9" s="81"/>
      <c r="V9" s="105"/>
      <c r="W9" s="81"/>
    </row>
    <row r="10" spans="1:23" s="10" customFormat="1" x14ac:dyDescent="0.25">
      <c r="A10" s="388" t="s">
        <v>249</v>
      </c>
      <c r="B10" s="96">
        <v>3</v>
      </c>
      <c r="C10" s="105" t="s">
        <v>250</v>
      </c>
      <c r="D10" s="105" t="s">
        <v>251</v>
      </c>
      <c r="E10" s="96" t="s">
        <v>252</v>
      </c>
      <c r="F10" s="96"/>
      <c r="G10" s="96"/>
      <c r="H10" s="81"/>
      <c r="I10" s="196"/>
      <c r="J10" s="196"/>
      <c r="K10" s="198"/>
      <c r="L10" s="96"/>
      <c r="M10" s="96"/>
      <c r="N10" s="81"/>
      <c r="O10" s="81"/>
      <c r="P10" s="105"/>
      <c r="Q10" s="81"/>
      <c r="R10" s="96"/>
      <c r="S10" s="96"/>
      <c r="T10" s="81"/>
      <c r="U10" s="81"/>
      <c r="V10" s="105"/>
      <c r="W10" s="81"/>
    </row>
    <row r="11" spans="1:23" s="10" customFormat="1" ht="25.5" x14ac:dyDescent="0.25">
      <c r="A11" s="388"/>
      <c r="B11" s="96">
        <v>4</v>
      </c>
      <c r="C11" s="105" t="s">
        <v>253</v>
      </c>
      <c r="D11" s="105" t="s">
        <v>254</v>
      </c>
      <c r="E11" s="96" t="s">
        <v>244</v>
      </c>
      <c r="F11" s="96"/>
      <c r="G11" s="96"/>
      <c r="H11" s="81"/>
      <c r="I11" s="105"/>
      <c r="J11" s="105"/>
      <c r="K11" s="81"/>
      <c r="L11" s="96"/>
      <c r="M11" s="96"/>
      <c r="N11" s="81"/>
      <c r="O11" s="81"/>
      <c r="P11" s="105"/>
      <c r="Q11" s="81"/>
      <c r="R11" s="96"/>
      <c r="S11" s="96"/>
      <c r="T11" s="81"/>
      <c r="U11" s="81"/>
      <c r="V11" s="105"/>
      <c r="W11" s="81"/>
    </row>
    <row r="12" spans="1:23" s="10" customFormat="1" ht="25.5" x14ac:dyDescent="0.25">
      <c r="A12" s="388"/>
      <c r="B12" s="96">
        <v>5</v>
      </c>
      <c r="C12" s="105" t="s">
        <v>255</v>
      </c>
      <c r="D12" s="105" t="s">
        <v>256</v>
      </c>
      <c r="E12" s="96" t="s">
        <v>244</v>
      </c>
      <c r="F12" s="96"/>
      <c r="G12" s="96"/>
      <c r="H12" s="81"/>
      <c r="I12" s="105"/>
      <c r="J12" s="105"/>
      <c r="K12" s="81"/>
      <c r="L12" s="96"/>
      <c r="M12" s="96"/>
      <c r="N12" s="81"/>
      <c r="O12" s="81"/>
      <c r="P12" s="105"/>
      <c r="Q12" s="81"/>
      <c r="R12" s="96"/>
      <c r="S12" s="96"/>
      <c r="T12" s="81"/>
      <c r="U12" s="81"/>
      <c r="V12" s="105"/>
      <c r="W12" s="81"/>
    </row>
    <row r="13" spans="1:23" s="10" customFormat="1" ht="25.5" x14ac:dyDescent="0.25">
      <c r="A13" s="388"/>
      <c r="B13" s="96">
        <v>6</v>
      </c>
      <c r="C13" s="105" t="s">
        <v>257</v>
      </c>
      <c r="D13" s="105" t="s">
        <v>258</v>
      </c>
      <c r="E13" s="96" t="s">
        <v>252</v>
      </c>
      <c r="F13" s="96"/>
      <c r="G13" s="96"/>
      <c r="H13" s="81"/>
      <c r="I13" s="105"/>
      <c r="J13" s="105"/>
      <c r="K13" s="81"/>
      <c r="L13" s="96"/>
      <c r="M13" s="96"/>
      <c r="N13" s="81"/>
      <c r="O13" s="81"/>
      <c r="P13" s="105"/>
      <c r="Q13" s="81"/>
      <c r="R13" s="96"/>
      <c r="S13" s="96"/>
      <c r="T13" s="81"/>
      <c r="U13" s="81"/>
      <c r="V13" s="105"/>
      <c r="W13" s="81"/>
    </row>
    <row r="14" spans="1:23" ht="25.5" x14ac:dyDescent="0.25">
      <c r="A14" s="388"/>
      <c r="B14" s="96">
        <v>7</v>
      </c>
      <c r="C14" s="105" t="s">
        <v>259</v>
      </c>
      <c r="D14" s="105" t="s">
        <v>260</v>
      </c>
      <c r="E14" s="96" t="s">
        <v>252</v>
      </c>
      <c r="F14" s="96"/>
      <c r="G14" s="96"/>
      <c r="H14" s="81"/>
      <c r="I14" s="105"/>
      <c r="J14" s="105"/>
      <c r="K14" s="81"/>
      <c r="L14" s="96"/>
      <c r="M14" s="96"/>
      <c r="N14" s="81"/>
      <c r="O14" s="81"/>
      <c r="P14" s="105"/>
      <c r="Q14" s="81"/>
      <c r="R14" s="96"/>
      <c r="S14" s="96"/>
      <c r="T14" s="81"/>
      <c r="U14" s="81"/>
      <c r="V14" s="105"/>
      <c r="W14" s="81"/>
    </row>
    <row r="15" spans="1:23" x14ac:dyDescent="0.25">
      <c r="A15" s="388"/>
      <c r="B15" s="96">
        <v>8</v>
      </c>
      <c r="C15" s="105" t="s">
        <v>261</v>
      </c>
      <c r="D15" s="105" t="s">
        <v>262</v>
      </c>
      <c r="E15" s="96" t="s">
        <v>244</v>
      </c>
      <c r="F15" s="96"/>
      <c r="G15" s="96"/>
      <c r="H15" s="81"/>
      <c r="I15" s="105"/>
      <c r="J15" s="105"/>
      <c r="K15" s="81"/>
      <c r="L15" s="96"/>
      <c r="M15" s="96"/>
      <c r="N15" s="81"/>
      <c r="O15" s="81"/>
      <c r="P15" s="105"/>
      <c r="Q15" s="81"/>
      <c r="R15" s="96"/>
      <c r="S15" s="96"/>
      <c r="T15" s="81"/>
      <c r="U15" s="81"/>
      <c r="V15" s="105"/>
      <c r="W15" s="81"/>
    </row>
    <row r="16" spans="1:23" ht="25.5" x14ac:dyDescent="0.25">
      <c r="A16" s="388"/>
      <c r="B16" s="96">
        <v>9</v>
      </c>
      <c r="C16" s="105" t="s">
        <v>263</v>
      </c>
      <c r="D16" s="105" t="s">
        <v>264</v>
      </c>
      <c r="E16" s="96" t="s">
        <v>244</v>
      </c>
      <c r="F16" s="96"/>
      <c r="G16" s="96"/>
      <c r="H16" s="81"/>
      <c r="I16" s="105"/>
      <c r="J16" s="105"/>
      <c r="K16" s="81"/>
      <c r="L16" s="96"/>
      <c r="M16" s="96"/>
      <c r="N16" s="81"/>
      <c r="O16" s="81"/>
      <c r="P16" s="105"/>
      <c r="Q16" s="81"/>
      <c r="R16" s="96"/>
      <c r="S16" s="96"/>
      <c r="T16" s="81"/>
      <c r="U16" s="81"/>
      <c r="V16" s="105"/>
      <c r="W16" s="81"/>
    </row>
    <row r="17" spans="1:23" ht="25.5" x14ac:dyDescent="0.25">
      <c r="A17" s="388"/>
      <c r="B17" s="96">
        <v>10</v>
      </c>
      <c r="C17" s="105" t="s">
        <v>265</v>
      </c>
      <c r="D17" s="105" t="s">
        <v>266</v>
      </c>
      <c r="E17" s="96" t="s">
        <v>252</v>
      </c>
      <c r="F17" s="96"/>
      <c r="G17" s="96"/>
      <c r="H17" s="81"/>
      <c r="I17" s="105"/>
      <c r="J17" s="105"/>
      <c r="K17" s="81"/>
      <c r="L17" s="96"/>
      <c r="M17" s="96"/>
      <c r="N17" s="81"/>
      <c r="O17" s="81"/>
      <c r="P17" s="105"/>
      <c r="Q17" s="81"/>
      <c r="R17" s="96"/>
      <c r="S17" s="96"/>
      <c r="T17" s="81"/>
      <c r="U17" s="81"/>
      <c r="V17" s="105"/>
      <c r="W17" s="81"/>
    </row>
    <row r="18" spans="1:23" ht="25.5" x14ac:dyDescent="0.25">
      <c r="A18" s="388"/>
      <c r="B18" s="96">
        <v>11</v>
      </c>
      <c r="C18" s="105" t="s">
        <v>267</v>
      </c>
      <c r="D18" s="105" t="s">
        <v>268</v>
      </c>
      <c r="E18" s="96" t="s">
        <v>252</v>
      </c>
      <c r="F18" s="96"/>
      <c r="G18" s="96"/>
      <c r="H18" s="81"/>
      <c r="I18" s="105"/>
      <c r="J18" s="105"/>
      <c r="K18" s="81"/>
      <c r="L18" s="96"/>
      <c r="M18" s="96"/>
      <c r="N18" s="81"/>
      <c r="O18" s="81"/>
      <c r="P18" s="105"/>
      <c r="Q18" s="81"/>
      <c r="R18" s="96"/>
      <c r="S18" s="96"/>
      <c r="T18" s="81"/>
      <c r="U18" s="81"/>
      <c r="V18" s="105"/>
      <c r="W18" s="81"/>
    </row>
    <row r="19" spans="1:23" ht="25.5" x14ac:dyDescent="0.25">
      <c r="A19" s="388"/>
      <c r="B19" s="96">
        <v>12</v>
      </c>
      <c r="C19" s="105" t="s">
        <v>269</v>
      </c>
      <c r="D19" s="105" t="s">
        <v>270</v>
      </c>
      <c r="E19" s="96" t="s">
        <v>244</v>
      </c>
      <c r="F19" s="96"/>
      <c r="G19" s="96"/>
      <c r="H19" s="81"/>
      <c r="I19" s="105"/>
      <c r="J19" s="105"/>
      <c r="K19" s="81"/>
      <c r="L19" s="96"/>
      <c r="M19" s="96"/>
      <c r="N19" s="81"/>
      <c r="O19" s="81"/>
      <c r="P19" s="105"/>
      <c r="Q19" s="81"/>
      <c r="R19" s="96"/>
      <c r="S19" s="96"/>
      <c r="T19" s="81"/>
      <c r="U19" s="81"/>
      <c r="V19" s="105"/>
      <c r="W19" s="81"/>
    </row>
    <row r="20" spans="1:23" x14ac:dyDescent="0.25">
      <c r="A20" s="388"/>
      <c r="B20" s="96">
        <v>13</v>
      </c>
      <c r="C20" s="375" t="s">
        <v>271</v>
      </c>
      <c r="D20" s="376"/>
      <c r="E20" s="376"/>
      <c r="F20" s="376"/>
      <c r="G20" s="376"/>
      <c r="H20" s="376"/>
      <c r="I20" s="376"/>
      <c r="J20" s="376"/>
      <c r="K20" s="376"/>
      <c r="L20" s="376"/>
      <c r="M20" s="376"/>
      <c r="N20" s="376"/>
      <c r="O20" s="376"/>
      <c r="P20" s="376"/>
      <c r="Q20" s="376"/>
      <c r="R20" s="376"/>
      <c r="S20" s="376"/>
      <c r="T20" s="376"/>
      <c r="U20" s="376"/>
      <c r="V20" s="376"/>
      <c r="W20" s="377"/>
    </row>
    <row r="21" spans="1:23" x14ac:dyDescent="0.25">
      <c r="A21" s="388"/>
      <c r="B21" s="82">
        <v>14</v>
      </c>
      <c r="C21" s="375" t="s">
        <v>271</v>
      </c>
      <c r="D21" s="376"/>
      <c r="E21" s="376"/>
      <c r="F21" s="376"/>
      <c r="G21" s="376"/>
      <c r="H21" s="376"/>
      <c r="I21" s="376"/>
      <c r="J21" s="376"/>
      <c r="K21" s="376"/>
      <c r="L21" s="376"/>
      <c r="M21" s="376"/>
      <c r="N21" s="376"/>
      <c r="O21" s="376"/>
      <c r="P21" s="376"/>
      <c r="Q21" s="376"/>
      <c r="R21" s="376"/>
      <c r="S21" s="376"/>
      <c r="T21" s="376"/>
      <c r="U21" s="376"/>
      <c r="V21" s="376"/>
      <c r="W21" s="377"/>
    </row>
    <row r="22" spans="1:23" x14ac:dyDescent="0.25">
      <c r="A22" s="388"/>
      <c r="B22" s="96">
        <v>15</v>
      </c>
      <c r="C22" s="128" t="s">
        <v>272</v>
      </c>
      <c r="D22" s="105" t="s">
        <v>273</v>
      </c>
      <c r="E22" s="96" t="s">
        <v>252</v>
      </c>
      <c r="F22" s="96"/>
      <c r="G22" s="96"/>
      <c r="H22" s="81"/>
      <c r="I22" s="105"/>
      <c r="J22" s="105"/>
      <c r="K22" s="81"/>
      <c r="L22" s="96"/>
      <c r="M22" s="96"/>
      <c r="N22" s="81"/>
      <c r="O22" s="81"/>
      <c r="P22" s="105"/>
      <c r="Q22" s="81"/>
      <c r="R22" s="96"/>
      <c r="S22" s="96"/>
      <c r="T22" s="81"/>
      <c r="U22" s="81"/>
      <c r="V22" s="105"/>
      <c r="W22" s="81"/>
    </row>
    <row r="26" spans="1:23" ht="28.5" customHeight="1" x14ac:dyDescent="0.25">
      <c r="A26" s="381" t="s">
        <v>454</v>
      </c>
      <c r="B26" s="381"/>
      <c r="C26" s="381"/>
      <c r="D26" s="381"/>
      <c r="E26" s="381"/>
      <c r="F26" s="381"/>
      <c r="G26" s="381"/>
      <c r="H26" s="381"/>
      <c r="I26" s="381"/>
      <c r="J26" s="381"/>
      <c r="K26" s="382"/>
      <c r="L26" s="382"/>
      <c r="M26" s="382"/>
      <c r="N26" s="382"/>
      <c r="O26" s="382"/>
      <c r="P26" s="382"/>
      <c r="Q26" s="382"/>
      <c r="R26" s="382"/>
      <c r="S26" s="382"/>
      <c r="T26" s="382"/>
      <c r="U26" s="382"/>
    </row>
    <row r="27" spans="1:23" ht="25.5" outlineLevel="1" x14ac:dyDescent="0.25">
      <c r="A27" s="378" t="s">
        <v>274</v>
      </c>
      <c r="B27" s="96">
        <v>16</v>
      </c>
      <c r="C27" s="105" t="s">
        <v>275</v>
      </c>
      <c r="D27" s="157" t="s">
        <v>405</v>
      </c>
      <c r="E27" s="96" t="s">
        <v>276</v>
      </c>
      <c r="F27" s="96"/>
      <c r="G27" s="96"/>
      <c r="H27" s="81"/>
      <c r="I27" s="105"/>
      <c r="J27" s="105"/>
      <c r="K27" s="81"/>
      <c r="L27" s="96"/>
      <c r="M27" s="96"/>
      <c r="N27" s="81"/>
      <c r="O27" s="81"/>
      <c r="P27" s="105"/>
      <c r="Q27" s="81"/>
      <c r="R27" s="96"/>
      <c r="S27" s="96"/>
      <c r="T27" s="81"/>
      <c r="U27" s="81"/>
      <c r="V27" s="105"/>
      <c r="W27" s="81"/>
    </row>
    <row r="28" spans="1:23" ht="25.5" outlineLevel="1" x14ac:dyDescent="0.25">
      <c r="A28" s="379"/>
      <c r="B28" s="96">
        <v>17</v>
      </c>
      <c r="C28" s="105" t="s">
        <v>277</v>
      </c>
      <c r="D28" s="105" t="s">
        <v>278</v>
      </c>
      <c r="E28" s="96" t="s">
        <v>252</v>
      </c>
      <c r="F28" s="96"/>
      <c r="G28" s="96"/>
      <c r="H28" s="81"/>
      <c r="I28" s="105"/>
      <c r="J28" s="105"/>
      <c r="K28" s="81"/>
      <c r="L28" s="96"/>
      <c r="M28" s="96"/>
      <c r="N28" s="81"/>
      <c r="O28" s="81"/>
      <c r="P28" s="105"/>
      <c r="Q28" s="81"/>
      <c r="R28" s="96"/>
      <c r="S28" s="96"/>
      <c r="T28" s="81"/>
      <c r="U28" s="81"/>
      <c r="V28" s="105"/>
      <c r="W28" s="81"/>
    </row>
    <row r="29" spans="1:23" ht="25.5" outlineLevel="1" x14ac:dyDescent="0.25">
      <c r="A29" s="379"/>
      <c r="B29" s="96">
        <v>18</v>
      </c>
      <c r="C29" s="105" t="s">
        <v>279</v>
      </c>
      <c r="D29" s="105" t="s">
        <v>280</v>
      </c>
      <c r="E29" s="96" t="s">
        <v>252</v>
      </c>
      <c r="F29" s="96"/>
      <c r="G29" s="96"/>
      <c r="H29" s="81"/>
      <c r="I29" s="105"/>
      <c r="J29" s="105"/>
      <c r="K29" s="81"/>
      <c r="L29" s="96"/>
      <c r="M29" s="96"/>
      <c r="N29" s="81"/>
      <c r="O29" s="81"/>
      <c r="P29" s="105"/>
      <c r="Q29" s="81"/>
      <c r="R29" s="96"/>
      <c r="S29" s="96"/>
      <c r="T29" s="81"/>
      <c r="U29" s="81"/>
      <c r="V29" s="105"/>
      <c r="W29" s="81"/>
    </row>
    <row r="30" spans="1:23" ht="35.25" customHeight="1" outlineLevel="1" x14ac:dyDescent="0.25">
      <c r="A30" s="379"/>
      <c r="B30" s="96">
        <v>19</v>
      </c>
      <c r="C30" s="105" t="s">
        <v>281</v>
      </c>
      <c r="D30" s="105" t="s">
        <v>282</v>
      </c>
      <c r="E30" s="96" t="s">
        <v>244</v>
      </c>
      <c r="F30" s="96"/>
      <c r="G30" s="96"/>
      <c r="H30" s="81"/>
      <c r="I30" s="105"/>
      <c r="J30" s="105"/>
      <c r="K30" s="81"/>
      <c r="L30" s="96"/>
      <c r="M30" s="96"/>
      <c r="N30" s="81"/>
      <c r="O30" s="81"/>
      <c r="P30" s="105"/>
      <c r="Q30" s="81"/>
      <c r="R30" s="96"/>
      <c r="S30" s="96"/>
      <c r="T30" s="81"/>
      <c r="U30" s="81"/>
      <c r="V30" s="105"/>
      <c r="W30" s="81"/>
    </row>
    <row r="31" spans="1:23" ht="25.5" outlineLevel="1" x14ac:dyDescent="0.25">
      <c r="A31" s="379"/>
      <c r="B31" s="96">
        <v>20</v>
      </c>
      <c r="C31" s="105" t="s">
        <v>283</v>
      </c>
      <c r="D31" s="105" t="s">
        <v>284</v>
      </c>
      <c r="E31" s="96" t="s">
        <v>244</v>
      </c>
      <c r="F31" s="96"/>
      <c r="G31" s="96"/>
      <c r="H31" s="81"/>
      <c r="I31" s="105"/>
      <c r="J31" s="105"/>
      <c r="K31" s="81"/>
      <c r="L31" s="96"/>
      <c r="M31" s="96"/>
      <c r="N31" s="81"/>
      <c r="O31" s="81"/>
      <c r="P31" s="105"/>
      <c r="Q31" s="81"/>
      <c r="R31" s="96"/>
      <c r="S31" s="96"/>
      <c r="T31" s="81"/>
      <c r="U31" s="81"/>
      <c r="V31" s="105"/>
      <c r="W31" s="81"/>
    </row>
    <row r="32" spans="1:23" outlineLevel="1" x14ac:dyDescent="0.25">
      <c r="A32" s="380"/>
      <c r="B32" s="96">
        <v>21</v>
      </c>
      <c r="C32" s="105" t="s">
        <v>285</v>
      </c>
      <c r="D32" s="105" t="s">
        <v>286</v>
      </c>
      <c r="E32" s="96" t="s">
        <v>276</v>
      </c>
      <c r="F32" s="96"/>
      <c r="G32" s="96"/>
      <c r="H32" s="81"/>
      <c r="I32" s="105"/>
      <c r="J32" s="105"/>
      <c r="K32" s="81"/>
      <c r="L32" s="96"/>
      <c r="M32" s="96"/>
      <c r="N32" s="81"/>
      <c r="O32" s="81"/>
      <c r="P32" s="105"/>
      <c r="Q32" s="81"/>
      <c r="R32" s="96"/>
      <c r="S32" s="96"/>
      <c r="T32" s="81"/>
      <c r="U32" s="81"/>
      <c r="V32" s="105"/>
      <c r="W32" s="81"/>
    </row>
    <row r="33" spans="1:23" outlineLevel="1" x14ac:dyDescent="0.25">
      <c r="A33" s="380"/>
      <c r="B33" s="96">
        <v>22</v>
      </c>
      <c r="C33" s="105" t="s">
        <v>145</v>
      </c>
      <c r="D33" s="105" t="s">
        <v>287</v>
      </c>
      <c r="E33" s="96" t="s">
        <v>276</v>
      </c>
      <c r="F33" s="96"/>
      <c r="G33" s="96"/>
      <c r="H33" s="81"/>
      <c r="I33" s="105"/>
      <c r="J33" s="105"/>
      <c r="K33" s="81"/>
      <c r="L33" s="96"/>
      <c r="M33" s="96"/>
      <c r="N33" s="81"/>
      <c r="O33" s="81"/>
      <c r="P33" s="105"/>
      <c r="Q33" s="81"/>
      <c r="R33" s="96"/>
      <c r="S33" s="96"/>
      <c r="T33" s="81"/>
      <c r="U33" s="81"/>
      <c r="V33" s="105"/>
      <c r="W33" s="81"/>
    </row>
    <row r="34" spans="1:23" ht="25.5" outlineLevel="1" x14ac:dyDescent="0.25">
      <c r="A34" s="380"/>
      <c r="B34" s="96">
        <v>23</v>
      </c>
      <c r="C34" s="105" t="s">
        <v>287</v>
      </c>
      <c r="D34" s="105" t="s">
        <v>288</v>
      </c>
      <c r="E34" s="96" t="s">
        <v>276</v>
      </c>
      <c r="F34" s="96"/>
      <c r="G34" s="96"/>
      <c r="H34" s="81"/>
      <c r="I34" s="105"/>
      <c r="J34" s="105"/>
      <c r="K34" s="81"/>
      <c r="L34" s="96"/>
      <c r="M34" s="96"/>
      <c r="N34" s="81"/>
      <c r="O34" s="81"/>
      <c r="P34" s="105"/>
      <c r="Q34" s="81"/>
      <c r="R34" s="96"/>
      <c r="S34" s="96"/>
      <c r="T34" s="81"/>
      <c r="U34" s="81"/>
      <c r="V34" s="105"/>
      <c r="W34" s="81"/>
    </row>
    <row r="35" spans="1:23" outlineLevel="1" x14ac:dyDescent="0.25">
      <c r="A35" s="380"/>
      <c r="B35" s="96">
        <v>24</v>
      </c>
      <c r="C35" s="105" t="s">
        <v>289</v>
      </c>
      <c r="D35" s="105" t="s">
        <v>290</v>
      </c>
      <c r="E35" s="96" t="s">
        <v>244</v>
      </c>
      <c r="F35" s="96"/>
      <c r="G35" s="96"/>
      <c r="H35" s="81"/>
      <c r="I35" s="105"/>
      <c r="J35" s="105"/>
      <c r="K35" s="81"/>
      <c r="L35" s="96"/>
      <c r="M35" s="96"/>
      <c r="N35" s="81"/>
      <c r="O35" s="81"/>
      <c r="P35" s="105"/>
      <c r="Q35" s="81"/>
      <c r="R35" s="96"/>
      <c r="S35" s="96"/>
      <c r="T35" s="81"/>
      <c r="U35" s="81"/>
      <c r="V35" s="105"/>
      <c r="W35" s="81"/>
    </row>
    <row r="36" spans="1:23" outlineLevel="1" x14ac:dyDescent="0.25">
      <c r="A36" s="380"/>
      <c r="B36" s="96">
        <v>25</v>
      </c>
      <c r="C36" s="105" t="s">
        <v>291</v>
      </c>
      <c r="D36" s="105" t="s">
        <v>292</v>
      </c>
      <c r="E36" s="96" t="s">
        <v>244</v>
      </c>
      <c r="F36" s="96"/>
      <c r="G36" s="96"/>
      <c r="H36" s="81"/>
      <c r="I36" s="105"/>
      <c r="J36" s="105"/>
      <c r="K36" s="81"/>
      <c r="L36" s="96"/>
      <c r="M36" s="96"/>
      <c r="N36" s="81"/>
      <c r="O36" s="81"/>
      <c r="P36" s="105"/>
      <c r="Q36" s="81"/>
      <c r="R36" s="96"/>
      <c r="S36" s="96"/>
      <c r="T36" s="81"/>
      <c r="U36" s="81"/>
      <c r="V36" s="105"/>
      <c r="W36" s="81"/>
    </row>
    <row r="37" spans="1:23" ht="25.5" outlineLevel="1" x14ac:dyDescent="0.25">
      <c r="A37" s="380"/>
      <c r="B37" s="96">
        <v>26</v>
      </c>
      <c r="C37" s="105" t="s">
        <v>293</v>
      </c>
      <c r="D37" s="105" t="s">
        <v>294</v>
      </c>
      <c r="E37" s="96" t="s">
        <v>295</v>
      </c>
      <c r="F37" s="96"/>
      <c r="G37" s="96"/>
      <c r="H37" s="81"/>
      <c r="I37" s="105"/>
      <c r="J37" s="105"/>
      <c r="K37" s="81"/>
      <c r="L37" s="96"/>
      <c r="M37" s="96"/>
      <c r="N37" s="81"/>
      <c r="O37" s="81"/>
      <c r="P37" s="105"/>
      <c r="Q37" s="81"/>
      <c r="R37" s="96"/>
      <c r="S37" s="96"/>
      <c r="T37" s="81"/>
      <c r="U37" s="81"/>
      <c r="V37" s="105"/>
      <c r="W37" s="81"/>
    </row>
    <row r="38" spans="1:23" ht="25.5" outlineLevel="1" x14ac:dyDescent="0.25">
      <c r="A38" s="380"/>
      <c r="B38" s="96">
        <v>27</v>
      </c>
      <c r="C38" s="105" t="s">
        <v>296</v>
      </c>
      <c r="D38" s="157" t="s">
        <v>403</v>
      </c>
      <c r="E38" s="96" t="s">
        <v>244</v>
      </c>
      <c r="F38" s="96"/>
      <c r="G38" s="96"/>
      <c r="H38" s="81"/>
      <c r="I38" s="105"/>
      <c r="J38" s="105"/>
      <c r="K38" s="81"/>
      <c r="L38" s="96"/>
      <c r="M38" s="96"/>
      <c r="N38" s="81"/>
      <c r="O38" s="81"/>
      <c r="P38" s="105"/>
      <c r="Q38" s="81"/>
      <c r="R38" s="96"/>
      <c r="S38" s="96"/>
      <c r="T38" s="81"/>
      <c r="U38" s="81"/>
      <c r="V38" s="105"/>
      <c r="W38" s="81"/>
    </row>
    <row r="39" spans="1:23" ht="25.5" outlineLevel="1" x14ac:dyDescent="0.25">
      <c r="A39" s="380"/>
      <c r="B39" s="96">
        <v>28</v>
      </c>
      <c r="C39" s="105" t="s">
        <v>297</v>
      </c>
      <c r="D39" s="105" t="s">
        <v>298</v>
      </c>
      <c r="E39" s="96" t="s">
        <v>244</v>
      </c>
      <c r="F39" s="96"/>
      <c r="G39" s="96"/>
      <c r="H39" s="81"/>
      <c r="I39" s="105"/>
      <c r="J39" s="105"/>
      <c r="K39" s="81"/>
      <c r="L39" s="96"/>
      <c r="M39" s="96"/>
      <c r="N39" s="81"/>
      <c r="O39" s="81"/>
      <c r="P39" s="105"/>
      <c r="Q39" s="81"/>
      <c r="R39" s="96"/>
      <c r="S39" s="96"/>
      <c r="T39" s="81"/>
      <c r="U39" s="81"/>
      <c r="V39" s="105"/>
      <c r="W39" s="81"/>
    </row>
    <row r="40" spans="1:23" outlineLevel="1" x14ac:dyDescent="0.25">
      <c r="A40" s="380"/>
      <c r="B40" s="139">
        <v>29</v>
      </c>
      <c r="C40" s="375" t="s">
        <v>271</v>
      </c>
      <c r="D40" s="376"/>
      <c r="E40" s="376"/>
      <c r="F40" s="376"/>
      <c r="G40" s="376"/>
      <c r="H40" s="376"/>
      <c r="I40" s="376"/>
      <c r="J40" s="376"/>
      <c r="K40" s="376"/>
      <c r="L40" s="376"/>
      <c r="M40" s="376"/>
      <c r="N40" s="376"/>
      <c r="O40" s="376"/>
      <c r="P40" s="376"/>
      <c r="Q40" s="376"/>
      <c r="R40" s="376"/>
      <c r="S40" s="376"/>
      <c r="T40" s="376"/>
      <c r="U40" s="376"/>
      <c r="V40" s="376"/>
      <c r="W40" s="377"/>
    </row>
    <row r="41" spans="1:23" ht="25.9" customHeight="1" outlineLevel="1" x14ac:dyDescent="0.25">
      <c r="A41" s="380"/>
      <c r="B41" s="96">
        <v>30</v>
      </c>
      <c r="C41" s="105" t="s">
        <v>299</v>
      </c>
      <c r="D41" s="136" t="s">
        <v>300</v>
      </c>
      <c r="E41" s="96" t="s">
        <v>244</v>
      </c>
      <c r="F41" s="96"/>
      <c r="G41" s="96"/>
      <c r="H41" s="81"/>
      <c r="I41" s="105"/>
      <c r="J41" s="105"/>
      <c r="K41" s="81"/>
      <c r="L41" s="96"/>
      <c r="M41" s="96"/>
      <c r="N41" s="81"/>
      <c r="O41" s="81"/>
      <c r="P41" s="105"/>
      <c r="Q41" s="81"/>
      <c r="R41" s="96"/>
      <c r="S41" s="96"/>
      <c r="T41" s="81"/>
      <c r="U41" s="81"/>
      <c r="V41" s="105"/>
      <c r="W41" s="81"/>
    </row>
    <row r="42" spans="1:23" outlineLevel="1" x14ac:dyDescent="0.25">
      <c r="A42" s="380"/>
      <c r="B42" s="96">
        <v>31</v>
      </c>
      <c r="C42" s="157" t="s">
        <v>301</v>
      </c>
      <c r="D42" s="157" t="s">
        <v>404</v>
      </c>
      <c r="E42" s="96" t="s">
        <v>244</v>
      </c>
      <c r="F42" s="96"/>
      <c r="G42" s="96"/>
      <c r="H42" s="81"/>
      <c r="I42" s="105"/>
      <c r="J42" s="105"/>
      <c r="K42" s="81"/>
      <c r="L42" s="96"/>
      <c r="M42" s="96"/>
      <c r="N42" s="81"/>
      <c r="O42" s="81"/>
      <c r="P42" s="105"/>
      <c r="Q42" s="81"/>
      <c r="R42" s="96"/>
      <c r="S42" s="96"/>
      <c r="T42" s="81"/>
      <c r="U42" s="81"/>
      <c r="V42" s="105"/>
      <c r="W42" s="81"/>
    </row>
    <row r="43" spans="1:23" outlineLevel="1" x14ac:dyDescent="0.25">
      <c r="A43" s="380"/>
      <c r="B43" s="139">
        <v>32</v>
      </c>
      <c r="C43" s="375"/>
      <c r="D43" s="376"/>
      <c r="E43" s="376"/>
      <c r="F43" s="376"/>
      <c r="G43" s="376"/>
      <c r="H43" s="376"/>
      <c r="I43" s="376"/>
      <c r="J43" s="376"/>
      <c r="K43" s="376"/>
      <c r="L43" s="376"/>
      <c r="M43" s="376"/>
      <c r="N43" s="376"/>
      <c r="O43" s="376"/>
      <c r="P43" s="376"/>
      <c r="Q43" s="376"/>
      <c r="R43" s="376"/>
      <c r="S43" s="376"/>
      <c r="T43" s="376"/>
      <c r="U43" s="376"/>
      <c r="V43" s="376"/>
      <c r="W43" s="377"/>
    </row>
    <row r="44" spans="1:23" outlineLevel="1" x14ac:dyDescent="0.25">
      <c r="A44" s="380"/>
      <c r="B44" s="96">
        <v>33</v>
      </c>
      <c r="C44" s="105" t="s">
        <v>302</v>
      </c>
      <c r="D44" s="105" t="s">
        <v>303</v>
      </c>
      <c r="E44" s="96" t="s">
        <v>244</v>
      </c>
      <c r="F44" s="96"/>
      <c r="G44" s="96"/>
      <c r="H44" s="81"/>
      <c r="I44" s="105"/>
      <c r="J44" s="105"/>
      <c r="K44" s="81"/>
      <c r="L44" s="96"/>
      <c r="M44" s="96"/>
      <c r="N44" s="81"/>
      <c r="O44" s="81"/>
      <c r="P44" s="105"/>
      <c r="Q44" s="81"/>
      <c r="R44" s="96"/>
      <c r="S44" s="96"/>
      <c r="T44" s="81"/>
      <c r="U44" s="81"/>
      <c r="V44" s="105"/>
      <c r="W44" s="81"/>
    </row>
    <row r="45" spans="1:23" outlineLevel="1" x14ac:dyDescent="0.25">
      <c r="A45" s="380"/>
      <c r="B45" s="96">
        <v>34</v>
      </c>
      <c r="C45" s="105" t="s">
        <v>304</v>
      </c>
      <c r="D45" s="105" t="s">
        <v>305</v>
      </c>
      <c r="E45" s="96" t="s">
        <v>244</v>
      </c>
      <c r="F45" s="96"/>
      <c r="G45" s="96"/>
      <c r="H45" s="81"/>
      <c r="I45" s="105"/>
      <c r="J45" s="105"/>
      <c r="K45" s="81"/>
      <c r="L45" s="96"/>
      <c r="M45" s="96"/>
      <c r="N45" s="81"/>
      <c r="O45" s="81"/>
      <c r="P45" s="105"/>
      <c r="Q45" s="81"/>
      <c r="R45" s="96"/>
      <c r="S45" s="96"/>
      <c r="T45" s="81"/>
      <c r="U45" s="81"/>
      <c r="V45" s="105"/>
      <c r="W45" s="81"/>
    </row>
  </sheetData>
  <autoFilter ref="B7:E22" xr:uid="{00000000-0009-0000-0000-000002000000}"/>
  <mergeCells count="12">
    <mergeCell ref="R6:V6"/>
    <mergeCell ref="F6:J6"/>
    <mergeCell ref="A8:A9"/>
    <mergeCell ref="A10:A22"/>
    <mergeCell ref="A6:E6"/>
    <mergeCell ref="L6:P6"/>
    <mergeCell ref="C40:W40"/>
    <mergeCell ref="C43:W43"/>
    <mergeCell ref="A27:A45"/>
    <mergeCell ref="C20:W20"/>
    <mergeCell ref="C21:W21"/>
    <mergeCell ref="A26:U26"/>
  </mergeCells>
  <conditionalFormatting sqref="N8:Q19 H8:K19 N22:Q22 N27:Q31 H22:K22 H27:K31 T22:W22 T27:W31">
    <cfRule type="cellIs" dxfId="100" priority="71" operator="equal">
      <formula>"Ikke godkendt"</formula>
    </cfRule>
    <cfRule type="cellIs" dxfId="99" priority="72" operator="equal">
      <formula>"Godkendt"</formula>
    </cfRule>
  </conditionalFormatting>
  <conditionalFormatting sqref="T8:W19">
    <cfRule type="cellIs" dxfId="98" priority="69" operator="equal">
      <formula>"Ikke godkendt"</formula>
    </cfRule>
    <cfRule type="cellIs" dxfId="97" priority="70" operator="equal">
      <formula>"Godkendt"</formula>
    </cfRule>
  </conditionalFormatting>
  <conditionalFormatting sqref="N8:O19 T8:U19 H8:H19 H22 H27:H31 T22:U22 T27:U31 N22:O22 N27:O31">
    <cfRule type="cellIs" dxfId="96" priority="68" operator="equal">
      <formula>"Afventer"</formula>
    </cfRule>
  </conditionalFormatting>
  <conditionalFormatting sqref="H32 T32:U32 N32:O32">
    <cfRule type="cellIs" dxfId="95" priority="63" operator="equal">
      <formula>"Afventer"</formula>
    </cfRule>
  </conditionalFormatting>
  <conditionalFormatting sqref="H32:K32 N32:Q32">
    <cfRule type="cellIs" dxfId="94" priority="66" operator="equal">
      <formula>"Ikke godkendt"</formula>
    </cfRule>
    <cfRule type="cellIs" dxfId="93" priority="67" operator="equal">
      <formula>"Godkendt"</formula>
    </cfRule>
  </conditionalFormatting>
  <conditionalFormatting sqref="T32:W32">
    <cfRule type="cellIs" dxfId="92" priority="64" operator="equal">
      <formula>"Ikke godkendt"</formula>
    </cfRule>
    <cfRule type="cellIs" dxfId="91" priority="65" operator="equal">
      <formula>"Godkendt"</formula>
    </cfRule>
  </conditionalFormatting>
  <conditionalFormatting sqref="H33 T33:U33 N33:O33">
    <cfRule type="cellIs" dxfId="90" priority="58" operator="equal">
      <formula>"Afventer"</formula>
    </cfRule>
  </conditionalFormatting>
  <conditionalFormatting sqref="H33:K33 N33:Q33">
    <cfRule type="cellIs" dxfId="89" priority="61" operator="equal">
      <formula>"Ikke godkendt"</formula>
    </cfRule>
    <cfRule type="cellIs" dxfId="88" priority="62" operator="equal">
      <formula>"Godkendt"</formula>
    </cfRule>
  </conditionalFormatting>
  <conditionalFormatting sqref="T33:W33">
    <cfRule type="cellIs" dxfId="87" priority="59" operator="equal">
      <formula>"Ikke godkendt"</formula>
    </cfRule>
    <cfRule type="cellIs" dxfId="86" priority="60" operator="equal">
      <formula>"Godkendt"</formula>
    </cfRule>
  </conditionalFormatting>
  <conditionalFormatting sqref="H34 T34:U34 N34:O34">
    <cfRule type="cellIs" dxfId="85" priority="53" operator="equal">
      <formula>"Afventer"</formula>
    </cfRule>
  </conditionalFormatting>
  <conditionalFormatting sqref="H34:I34 N34:Q34 K34">
    <cfRule type="cellIs" dxfId="84" priority="56" operator="equal">
      <formula>"Ikke godkendt"</formula>
    </cfRule>
    <cfRule type="cellIs" dxfId="83" priority="57" operator="equal">
      <formula>"Godkendt"</formula>
    </cfRule>
  </conditionalFormatting>
  <conditionalFormatting sqref="T34:W34">
    <cfRule type="cellIs" dxfId="82" priority="54" operator="equal">
      <formula>"Ikke godkendt"</formula>
    </cfRule>
    <cfRule type="cellIs" dxfId="81" priority="55" operator="equal">
      <formula>"Godkendt"</formula>
    </cfRule>
  </conditionalFormatting>
  <conditionalFormatting sqref="H35 T35:U35 N35:O35">
    <cfRule type="cellIs" dxfId="80" priority="48" operator="equal">
      <formula>"Afventer"</formula>
    </cfRule>
  </conditionalFormatting>
  <conditionalFormatting sqref="H35:K35 N35:Q35">
    <cfRule type="cellIs" dxfId="79" priority="51" operator="equal">
      <formula>"Ikke godkendt"</formula>
    </cfRule>
    <cfRule type="cellIs" dxfId="78" priority="52" operator="equal">
      <formula>"Godkendt"</formula>
    </cfRule>
  </conditionalFormatting>
  <conditionalFormatting sqref="T35:W35">
    <cfRule type="cellIs" dxfId="77" priority="49" operator="equal">
      <formula>"Ikke godkendt"</formula>
    </cfRule>
    <cfRule type="cellIs" dxfId="76" priority="50" operator="equal">
      <formula>"Godkendt"</formula>
    </cfRule>
  </conditionalFormatting>
  <conditionalFormatting sqref="H36 T36:U36 N36:O36">
    <cfRule type="cellIs" dxfId="75" priority="43" operator="equal">
      <formula>"Afventer"</formula>
    </cfRule>
  </conditionalFormatting>
  <conditionalFormatting sqref="H36:K36 N36:Q36">
    <cfRule type="cellIs" dxfId="74" priority="46" operator="equal">
      <formula>"Ikke godkendt"</formula>
    </cfRule>
    <cfRule type="cellIs" dxfId="73" priority="47" operator="equal">
      <formula>"Godkendt"</formula>
    </cfRule>
  </conditionalFormatting>
  <conditionalFormatting sqref="T36:W36">
    <cfRule type="cellIs" dxfId="72" priority="44" operator="equal">
      <formula>"Ikke godkendt"</formula>
    </cfRule>
    <cfRule type="cellIs" dxfId="71" priority="45" operator="equal">
      <formula>"Godkendt"</formula>
    </cfRule>
  </conditionalFormatting>
  <conditionalFormatting sqref="H37 T37:U37 N37:O37">
    <cfRule type="cellIs" dxfId="70" priority="38" operator="equal">
      <formula>"Afventer"</formula>
    </cfRule>
  </conditionalFormatting>
  <conditionalFormatting sqref="H37:K37 N37:Q37">
    <cfRule type="cellIs" dxfId="69" priority="41" operator="equal">
      <formula>"Ikke godkendt"</formula>
    </cfRule>
    <cfRule type="cellIs" dxfId="68" priority="42" operator="equal">
      <formula>"Godkendt"</formula>
    </cfRule>
  </conditionalFormatting>
  <conditionalFormatting sqref="T37:W37">
    <cfRule type="cellIs" dxfId="67" priority="39" operator="equal">
      <formula>"Ikke godkendt"</formula>
    </cfRule>
    <cfRule type="cellIs" dxfId="66" priority="40" operator="equal">
      <formula>"Godkendt"</formula>
    </cfRule>
  </conditionalFormatting>
  <conditionalFormatting sqref="H39 T39:U39 N39:O39">
    <cfRule type="cellIs" dxfId="65" priority="28" operator="equal">
      <formula>"Afventer"</formula>
    </cfRule>
  </conditionalFormatting>
  <conditionalFormatting sqref="J34">
    <cfRule type="cellIs" dxfId="64" priority="26" operator="equal">
      <formula>"Ikke godkendt"</formula>
    </cfRule>
    <cfRule type="cellIs" dxfId="63" priority="27" operator="equal">
      <formula>"Godkendt"</formula>
    </cfRule>
  </conditionalFormatting>
  <conditionalFormatting sqref="H38 T38:U38 N38:O38">
    <cfRule type="cellIs" dxfId="62" priority="33" operator="equal">
      <formula>"Afventer"</formula>
    </cfRule>
  </conditionalFormatting>
  <conditionalFormatting sqref="H38:K38 N38:Q38">
    <cfRule type="cellIs" dxfId="61" priority="36" operator="equal">
      <formula>"Ikke godkendt"</formula>
    </cfRule>
    <cfRule type="cellIs" dxfId="60" priority="37" operator="equal">
      <formula>"Godkendt"</formula>
    </cfRule>
  </conditionalFormatting>
  <conditionalFormatting sqref="T38:W38">
    <cfRule type="cellIs" dxfId="59" priority="34" operator="equal">
      <formula>"Ikke godkendt"</formula>
    </cfRule>
    <cfRule type="cellIs" dxfId="58" priority="35" operator="equal">
      <formula>"Godkendt"</formula>
    </cfRule>
  </conditionalFormatting>
  <conditionalFormatting sqref="H39:K39 N39:Q39">
    <cfRule type="cellIs" dxfId="57" priority="31" operator="equal">
      <formula>"Ikke godkendt"</formula>
    </cfRule>
    <cfRule type="cellIs" dxfId="56" priority="32" operator="equal">
      <formula>"Godkendt"</formula>
    </cfRule>
  </conditionalFormatting>
  <conditionalFormatting sqref="T39:W39">
    <cfRule type="cellIs" dxfId="55" priority="29" operator="equal">
      <formula>"Ikke godkendt"</formula>
    </cfRule>
    <cfRule type="cellIs" dxfId="54" priority="30" operator="equal">
      <formula>"Godkendt"</formula>
    </cfRule>
  </conditionalFormatting>
  <conditionalFormatting sqref="H41 T41:U41 N41:O41">
    <cfRule type="cellIs" dxfId="53" priority="21" operator="equal">
      <formula>"Afventer"</formula>
    </cfRule>
  </conditionalFormatting>
  <conditionalFormatting sqref="H41:K41 N41:Q41">
    <cfRule type="cellIs" dxfId="52" priority="24" operator="equal">
      <formula>"Ikke godkendt"</formula>
    </cfRule>
    <cfRule type="cellIs" dxfId="51" priority="25" operator="equal">
      <formula>"Godkendt"</formula>
    </cfRule>
  </conditionalFormatting>
  <conditionalFormatting sqref="T41:W41">
    <cfRule type="cellIs" dxfId="50" priority="22" operator="equal">
      <formula>"Ikke godkendt"</formula>
    </cfRule>
    <cfRule type="cellIs" dxfId="49" priority="23" operator="equal">
      <formula>"Godkendt"</formula>
    </cfRule>
  </conditionalFormatting>
  <conditionalFormatting sqref="H42 T42:U42 N42:O42">
    <cfRule type="cellIs" dxfId="48" priority="16" operator="equal">
      <formula>"Afventer"</formula>
    </cfRule>
  </conditionalFormatting>
  <conditionalFormatting sqref="H42:K42 N42:Q42">
    <cfRule type="cellIs" dxfId="47" priority="19" operator="equal">
      <formula>"Ikke godkendt"</formula>
    </cfRule>
    <cfRule type="cellIs" dxfId="46" priority="20" operator="equal">
      <formula>"Godkendt"</formula>
    </cfRule>
  </conditionalFormatting>
  <conditionalFormatting sqref="T42:W42">
    <cfRule type="cellIs" dxfId="45" priority="17" operator="equal">
      <formula>"Ikke godkendt"</formula>
    </cfRule>
    <cfRule type="cellIs" dxfId="44" priority="18" operator="equal">
      <formula>"Godkendt"</formula>
    </cfRule>
  </conditionalFormatting>
  <conditionalFormatting sqref="H45 T45:U45 N45:O45">
    <cfRule type="cellIs" dxfId="43" priority="1" operator="equal">
      <formula>"Afventer"</formula>
    </cfRule>
  </conditionalFormatting>
  <conditionalFormatting sqref="H45:K45 N45:Q45">
    <cfRule type="cellIs" dxfId="42" priority="4" operator="equal">
      <formula>"Ikke godkendt"</formula>
    </cfRule>
    <cfRule type="cellIs" dxfId="41" priority="5" operator="equal">
      <formula>"Godkendt"</formula>
    </cfRule>
  </conditionalFormatting>
  <conditionalFormatting sqref="T45:W45">
    <cfRule type="cellIs" dxfId="40" priority="2" operator="equal">
      <formula>"Ikke godkendt"</formula>
    </cfRule>
    <cfRule type="cellIs" dxfId="39" priority="3" operator="equal">
      <formula>"Godkendt"</formula>
    </cfRule>
  </conditionalFormatting>
  <conditionalFormatting sqref="H44 T44:U44 N44:O44">
    <cfRule type="cellIs" dxfId="38" priority="6" operator="equal">
      <formula>"Afventer"</formula>
    </cfRule>
  </conditionalFormatting>
  <conditionalFormatting sqref="H44:K44 N44:Q44">
    <cfRule type="cellIs" dxfId="37" priority="9" operator="equal">
      <formula>"Ikke godkendt"</formula>
    </cfRule>
    <cfRule type="cellIs" dxfId="36" priority="10" operator="equal">
      <formula>"Godkendt"</formula>
    </cfRule>
  </conditionalFormatting>
  <conditionalFormatting sqref="T44:W44">
    <cfRule type="cellIs" dxfId="35" priority="7" operator="equal">
      <formula>"Ikke godkendt"</formula>
    </cfRule>
    <cfRule type="cellIs" dxfId="34" priority="8" operator="equal">
      <formula>"Godkendt"</formula>
    </cfRule>
  </conditionalFormatting>
  <pageMargins left="0.7" right="0.7" top="0.75" bottom="0.75" header="0.3" footer="0.3"/>
  <pageSetup paperSize="9" scale="89" orientation="landscape" verticalDpi="597"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6919501-A57B-4A61-B6B8-15C1B3E66A4D}">
          <x14:formula1>
            <xm:f>Data!$A$55:$A$56</xm:f>
          </x14:formula1>
          <xm:sqref>Q8:Q19 K8:K19 W8:W19 W41:W42 Q41:Q42 K41:K42 W44:W45 Q44:Q45 K44:K45 Q27:Q39 Q22 W27:W39 W22 K27:K39 K22</xm:sqref>
        </x14:dataValidation>
        <x14:dataValidation type="list" allowBlank="1" showInputMessage="1" showErrorMessage="1" xr:uid="{83B58CA5-2E84-41D9-BE90-BDD6A55D6C1C}">
          <x14:formula1>
            <xm:f>Data!$A$55:$A$57</xm:f>
          </x14:formula1>
          <xm:sqref>H8:H19 T8:U19 N8:O19 H41:H42 N41:O42 T41:U42 H44:H45 N44:O45 T44:U45 N27:O39 N22:O22 H27:H39 H22 T27:U39 T22:U22</xm:sqref>
        </x14:dataValidation>
        <x14:dataValidation type="list" allowBlank="1" showInputMessage="1" showErrorMessage="1" xr:uid="{00000000-0002-0000-0200-000000000000}">
          <x14:formula1>
            <xm:f>Data!$A$9:$A$16</xm:f>
          </x14:formula1>
          <xm:sqref>E8:E19 E41:E42 E44:E45 E27:E39 E22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tabColor theme="4" tint="0.59999389629810485"/>
  </sheetPr>
  <dimension ref="A1:T58"/>
  <sheetViews>
    <sheetView showGridLines="0" zoomScaleNormal="100" workbookViewId="0">
      <selection activeCell="C5" sqref="C5"/>
    </sheetView>
  </sheetViews>
  <sheetFormatPr defaultRowHeight="15" outlineLevelRow="1" x14ac:dyDescent="0.25"/>
  <cols>
    <col min="1" max="1" width="8" customWidth="1"/>
    <col min="2" max="2" width="16" customWidth="1"/>
    <col min="3" max="3" width="24.5703125" bestFit="1" customWidth="1"/>
    <col min="4" max="4" width="14.42578125" customWidth="1"/>
    <col min="5" max="5" width="38.85546875" customWidth="1"/>
    <col min="6" max="6" width="33.42578125" customWidth="1"/>
    <col min="7" max="7" width="25.85546875" customWidth="1"/>
    <col min="8" max="8" width="11.42578125" customWidth="1"/>
    <col min="9" max="9" width="13.140625" customWidth="1"/>
    <col min="10" max="10" width="19.140625" customWidth="1"/>
    <col min="11" max="11" width="23.28515625" customWidth="1"/>
    <col min="12" max="12" width="33.140625" customWidth="1"/>
    <col min="13" max="13" width="29.7109375" customWidth="1"/>
    <col min="14" max="14" width="9.140625" hidden="1" customWidth="1"/>
    <col min="15" max="15" width="11.5703125" customWidth="1"/>
    <col min="16" max="16" width="12.140625" bestFit="1" customWidth="1"/>
    <col min="17" max="17" width="16" bestFit="1" customWidth="1"/>
    <col min="18" max="18" width="11.5703125" customWidth="1"/>
    <col min="19" max="19" width="12.140625" bestFit="1" customWidth="1"/>
    <col min="20" max="20" width="16" bestFit="1" customWidth="1"/>
  </cols>
  <sheetData>
    <row r="1" spans="1:20" x14ac:dyDescent="0.25">
      <c r="A1" s="1"/>
      <c r="B1" s="1"/>
      <c r="C1" s="1"/>
      <c r="D1" s="1"/>
      <c r="E1" s="2"/>
      <c r="F1" s="2"/>
      <c r="G1" s="2"/>
      <c r="H1" s="2"/>
      <c r="I1" s="2"/>
      <c r="J1" s="2"/>
      <c r="K1" s="2"/>
      <c r="L1" s="2"/>
      <c r="M1" s="2"/>
    </row>
    <row r="2" spans="1:20" ht="21" x14ac:dyDescent="0.35">
      <c r="A2" s="76" t="s">
        <v>306</v>
      </c>
      <c r="B2" s="2"/>
      <c r="C2" s="2"/>
      <c r="D2" s="2"/>
      <c r="E2" s="2"/>
      <c r="F2" s="2"/>
      <c r="G2" s="2"/>
      <c r="H2" s="2"/>
      <c r="I2" s="2"/>
      <c r="J2" s="2"/>
      <c r="K2" s="2"/>
      <c r="L2" s="2"/>
      <c r="M2" s="2"/>
    </row>
    <row r="3" spans="1:20" ht="21" x14ac:dyDescent="0.35">
      <c r="A3" s="76"/>
      <c r="B3" s="2"/>
      <c r="C3" s="2"/>
      <c r="D3" s="2"/>
      <c r="E3" s="2"/>
      <c r="F3" s="2"/>
      <c r="G3" s="2"/>
      <c r="H3" s="2"/>
      <c r="I3" s="2"/>
      <c r="J3" s="2"/>
      <c r="K3" s="2"/>
      <c r="L3" s="2"/>
      <c r="M3" s="2"/>
    </row>
    <row r="4" spans="1:20" x14ac:dyDescent="0.25">
      <c r="A4" s="77" t="s">
        <v>8</v>
      </c>
      <c r="C4" s="75" t="s">
        <v>438</v>
      </c>
      <c r="F4" s="79"/>
      <c r="G4" s="2"/>
      <c r="H4" s="2"/>
      <c r="I4" s="2"/>
      <c r="J4" s="2"/>
      <c r="K4" s="2"/>
      <c r="L4" s="2"/>
      <c r="M4" s="2"/>
    </row>
    <row r="5" spans="1:20" ht="15.75" thickBot="1" x14ac:dyDescent="0.3">
      <c r="A5" s="1"/>
      <c r="B5" s="1"/>
      <c r="C5" s="1"/>
      <c r="D5" s="1"/>
      <c r="E5" s="2"/>
      <c r="F5" s="2"/>
      <c r="G5" s="2"/>
      <c r="H5" s="2"/>
      <c r="I5" s="2"/>
      <c r="J5" s="2"/>
      <c r="K5" s="2"/>
      <c r="L5" s="2"/>
      <c r="M5" s="2"/>
    </row>
    <row r="6" spans="1:20" ht="15" customHeight="1" x14ac:dyDescent="0.25">
      <c r="A6" s="445" t="s">
        <v>34</v>
      </c>
      <c r="B6" s="446"/>
      <c r="C6" s="446"/>
      <c r="D6" s="446"/>
      <c r="E6" s="446"/>
      <c r="F6" s="447"/>
      <c r="G6" s="448" t="s">
        <v>307</v>
      </c>
      <c r="H6" s="441"/>
      <c r="I6" s="441"/>
      <c r="J6" s="449"/>
      <c r="K6" s="443" t="s">
        <v>308</v>
      </c>
      <c r="L6" s="444"/>
      <c r="M6" s="119" t="s">
        <v>309</v>
      </c>
      <c r="N6" s="111"/>
      <c r="O6" s="439" t="s">
        <v>310</v>
      </c>
      <c r="P6" s="440"/>
      <c r="Q6" s="440"/>
      <c r="R6" s="441"/>
      <c r="S6" s="441"/>
      <c r="T6" s="442"/>
    </row>
    <row r="7" spans="1:20" ht="15.75" thickBot="1" x14ac:dyDescent="0.3">
      <c r="A7" s="120" t="s">
        <v>311</v>
      </c>
      <c r="B7" s="121" t="s">
        <v>312</v>
      </c>
      <c r="C7" s="121" t="s">
        <v>313</v>
      </c>
      <c r="D7" s="121" t="s">
        <v>314</v>
      </c>
      <c r="E7" s="122" t="s">
        <v>315</v>
      </c>
      <c r="F7" s="122" t="s">
        <v>316</v>
      </c>
      <c r="G7" s="123" t="s">
        <v>317</v>
      </c>
      <c r="H7" s="123" t="s">
        <v>318</v>
      </c>
      <c r="I7" s="123" t="s">
        <v>319</v>
      </c>
      <c r="J7" s="123" t="s">
        <v>320</v>
      </c>
      <c r="K7" s="123" t="s">
        <v>321</v>
      </c>
      <c r="L7" s="124" t="s">
        <v>322</v>
      </c>
      <c r="M7" s="123" t="s">
        <v>323</v>
      </c>
      <c r="N7" s="110"/>
      <c r="O7" s="125" t="s">
        <v>40</v>
      </c>
      <c r="P7" s="125" t="s">
        <v>236</v>
      </c>
      <c r="Q7" s="125" t="s">
        <v>239</v>
      </c>
      <c r="R7" s="125" t="s">
        <v>40</v>
      </c>
      <c r="S7" s="125" t="s">
        <v>236</v>
      </c>
      <c r="T7" s="126" t="s">
        <v>239</v>
      </c>
    </row>
    <row r="8" spans="1:20" ht="15" customHeight="1" x14ac:dyDescent="0.25">
      <c r="A8" s="398">
        <v>1</v>
      </c>
      <c r="B8" s="402" t="s">
        <v>324</v>
      </c>
      <c r="C8" s="453"/>
      <c r="D8" s="436"/>
      <c r="E8" s="108"/>
      <c r="F8" s="97"/>
      <c r="G8" s="98" t="s">
        <v>325</v>
      </c>
      <c r="H8" s="99"/>
      <c r="I8" s="100" t="str">
        <f>IF(H8="","",IF(H8="Lille","Lav",IF(H8="Mellem","Lav",IF(H8="Stor","Høj"))))</f>
        <v/>
      </c>
      <c r="J8" s="430"/>
      <c r="K8" s="430"/>
      <c r="L8" s="101"/>
      <c r="M8" s="413" t="str">
        <f>IF(OR(N8="Udvidet",N9="Udvidet",N10="Udvidet"),"Udvidet","Standard")</f>
        <v>Standard</v>
      </c>
      <c r="N8" s="111" t="str">
        <f>IF(H8="Stor","Udvidet","Standard")</f>
        <v>Standard</v>
      </c>
      <c r="O8" s="416"/>
      <c r="P8" s="416"/>
      <c r="Q8" s="450"/>
      <c r="R8" s="416"/>
      <c r="S8" s="416"/>
      <c r="T8" s="390"/>
    </row>
    <row r="9" spans="1:20" x14ac:dyDescent="0.25">
      <c r="A9" s="399"/>
      <c r="B9" s="403"/>
      <c r="C9" s="454"/>
      <c r="D9" s="437"/>
      <c r="E9" s="147"/>
      <c r="F9" s="95"/>
      <c r="G9" s="38" t="s">
        <v>327</v>
      </c>
      <c r="H9" s="93"/>
      <c r="I9" s="82" t="str">
        <f>IF(H9="","",IF(H9="Ingen","",IF(H9="Lille","Lav",IF(H9="Mellem","Mellem",IF(H9="Stor","Høj")))))</f>
        <v/>
      </c>
      <c r="J9" s="431"/>
      <c r="K9" s="431"/>
      <c r="L9" s="40"/>
      <c r="M9" s="414"/>
      <c r="N9" s="8" t="str">
        <f>IF(H9="Stor","Udvidet","Standard")</f>
        <v>Standard</v>
      </c>
      <c r="O9" s="417"/>
      <c r="P9" s="417"/>
      <c r="Q9" s="451"/>
      <c r="R9" s="417"/>
      <c r="S9" s="417"/>
      <c r="T9" s="391"/>
    </row>
    <row r="10" spans="1:20" x14ac:dyDescent="0.25">
      <c r="A10" s="399"/>
      <c r="B10" s="403"/>
      <c r="C10" s="454"/>
      <c r="D10" s="437"/>
      <c r="E10" s="147"/>
      <c r="F10" s="112"/>
      <c r="G10" s="38" t="s">
        <v>329</v>
      </c>
      <c r="H10" s="94"/>
      <c r="I10" s="82" t="str">
        <f>IF(H10="","",IF(H10="Ingen","",IF(H10="Lille","Lav",IF(H10="Mellem","Høj",IF(H10="Stor","Høj")))))</f>
        <v/>
      </c>
      <c r="J10" s="431"/>
      <c r="K10" s="431"/>
      <c r="L10" s="40"/>
      <c r="M10" s="414"/>
      <c r="N10" s="8" t="str">
        <f>IF(OR(H10="Mellem",H10="Stor"),"Udvidet","Standard")</f>
        <v>Standard</v>
      </c>
      <c r="O10" s="417"/>
      <c r="P10" s="417"/>
      <c r="Q10" s="451"/>
      <c r="R10" s="417"/>
      <c r="S10" s="417"/>
      <c r="T10" s="391"/>
    </row>
    <row r="11" spans="1:20" x14ac:dyDescent="0.25">
      <c r="A11" s="400"/>
      <c r="B11" s="404"/>
      <c r="C11" s="454"/>
      <c r="D11" s="437"/>
      <c r="E11" s="147"/>
      <c r="F11" s="95"/>
      <c r="G11" s="392"/>
      <c r="H11" s="393"/>
      <c r="I11" s="394"/>
      <c r="J11" s="431"/>
      <c r="K11" s="431"/>
      <c r="L11" s="109"/>
      <c r="M11" s="414"/>
      <c r="N11" s="8"/>
      <c r="O11" s="417"/>
      <c r="P11" s="417"/>
      <c r="Q11" s="451"/>
      <c r="R11" s="417"/>
      <c r="S11" s="417"/>
      <c r="T11" s="391"/>
    </row>
    <row r="12" spans="1:20" ht="15.75" thickBot="1" x14ac:dyDescent="0.3">
      <c r="A12" s="401"/>
      <c r="B12" s="405"/>
      <c r="C12" s="455"/>
      <c r="D12" s="438"/>
      <c r="E12" s="113"/>
      <c r="F12" s="102"/>
      <c r="G12" s="421"/>
      <c r="H12" s="422"/>
      <c r="I12" s="423"/>
      <c r="J12" s="432"/>
      <c r="K12" s="432"/>
      <c r="L12" s="103"/>
      <c r="M12" s="415"/>
      <c r="N12" s="110"/>
      <c r="O12" s="418"/>
      <c r="P12" s="418"/>
      <c r="Q12" s="452"/>
      <c r="R12" s="418"/>
      <c r="S12" s="418"/>
      <c r="T12" s="420"/>
    </row>
    <row r="13" spans="1:20" x14ac:dyDescent="0.25">
      <c r="A13" s="398">
        <v>2</v>
      </c>
      <c r="B13" s="402" t="s">
        <v>324</v>
      </c>
      <c r="C13" s="433"/>
      <c r="D13" s="424"/>
      <c r="E13" s="108"/>
      <c r="F13" s="97"/>
      <c r="G13" s="98" t="s">
        <v>325</v>
      </c>
      <c r="H13" s="99"/>
      <c r="I13" s="100" t="str">
        <f>IF(H13="","",IF(H13="Lille","Lav",IF(H13="Mellem","Lav",IF(H13="Stor","Høj"))))</f>
        <v/>
      </c>
      <c r="J13" s="430"/>
      <c r="K13" s="430"/>
      <c r="L13" s="101"/>
      <c r="M13" s="413" t="str">
        <f>IF(OR(N13="Udvidet",N14="Udvidet",N15="Udvidet"),"Udvidet","Standard")</f>
        <v>Standard</v>
      </c>
      <c r="N13" s="111" t="str">
        <f>IF(H13="Stor","Udvidet","Standard")</f>
        <v>Standard</v>
      </c>
      <c r="O13" s="416"/>
      <c r="P13" s="416"/>
      <c r="Q13" s="419"/>
      <c r="R13" s="416"/>
      <c r="S13" s="416"/>
      <c r="T13" s="390"/>
    </row>
    <row r="14" spans="1:20" x14ac:dyDescent="0.25">
      <c r="A14" s="399"/>
      <c r="B14" s="403"/>
      <c r="C14" s="434"/>
      <c r="D14" s="425"/>
      <c r="E14" s="147"/>
      <c r="F14" s="112"/>
      <c r="G14" s="38" t="s">
        <v>327</v>
      </c>
      <c r="H14" s="93"/>
      <c r="I14" s="82" t="str">
        <f>IF(H14="","",IF(H14="Ingen","",IF(H14="Lille","Lav",IF(H14="Mellem","Mellem",IF(H14="Stor","Høj")))))</f>
        <v/>
      </c>
      <c r="J14" s="431"/>
      <c r="K14" s="431"/>
      <c r="L14" s="40"/>
      <c r="M14" s="414"/>
      <c r="N14" s="8" t="str">
        <f>IF(H14="Stor","Udvidet","Standard")</f>
        <v>Standard</v>
      </c>
      <c r="O14" s="417"/>
      <c r="P14" s="417"/>
      <c r="Q14" s="407"/>
      <c r="R14" s="417"/>
      <c r="S14" s="417"/>
      <c r="T14" s="391"/>
    </row>
    <row r="15" spans="1:20" x14ac:dyDescent="0.25">
      <c r="A15" s="399"/>
      <c r="B15" s="403"/>
      <c r="C15" s="434"/>
      <c r="D15" s="425"/>
      <c r="E15" s="147"/>
      <c r="F15" s="95"/>
      <c r="G15" s="38" t="s">
        <v>329</v>
      </c>
      <c r="H15" s="94"/>
      <c r="I15" s="82" t="str">
        <f>IF(H15="","",IF(H15="Ingen","",IF(H15="Lille","Lav",IF(H15="Mellem","Høj",IF(H15="Stor","Høj")))))</f>
        <v/>
      </c>
      <c r="J15" s="431"/>
      <c r="K15" s="431"/>
      <c r="L15" s="40"/>
      <c r="M15" s="414"/>
      <c r="N15" s="8" t="str">
        <f>IF(OR(H15="Mellem",H15="Stor"),"Udvidet","Standard")</f>
        <v>Standard</v>
      </c>
      <c r="O15" s="417"/>
      <c r="P15" s="417"/>
      <c r="Q15" s="407"/>
      <c r="R15" s="417"/>
      <c r="S15" s="417"/>
      <c r="T15" s="391"/>
    </row>
    <row r="16" spans="1:20" x14ac:dyDescent="0.25">
      <c r="A16" s="400"/>
      <c r="B16" s="404"/>
      <c r="C16" s="434"/>
      <c r="D16" s="425"/>
      <c r="E16" s="147"/>
      <c r="F16" s="95"/>
      <c r="G16" s="392"/>
      <c r="H16" s="393"/>
      <c r="I16" s="394"/>
      <c r="J16" s="431"/>
      <c r="K16" s="431"/>
      <c r="L16" s="109"/>
      <c r="M16" s="414"/>
      <c r="N16" s="8"/>
      <c r="O16" s="417"/>
      <c r="P16" s="417"/>
      <c r="Q16" s="407"/>
      <c r="R16" s="417"/>
      <c r="S16" s="417"/>
      <c r="T16" s="391"/>
    </row>
    <row r="17" spans="1:20" ht="15.75" thickBot="1" x14ac:dyDescent="0.3">
      <c r="A17" s="401"/>
      <c r="B17" s="405"/>
      <c r="C17" s="435"/>
      <c r="D17" s="426"/>
      <c r="E17" s="148"/>
      <c r="F17" s="102"/>
      <c r="G17" s="421"/>
      <c r="H17" s="422"/>
      <c r="I17" s="423"/>
      <c r="J17" s="432"/>
      <c r="K17" s="432"/>
      <c r="L17" s="103"/>
      <c r="M17" s="415"/>
      <c r="N17" s="110"/>
      <c r="O17" s="418"/>
      <c r="P17" s="418"/>
      <c r="Q17" s="408"/>
      <c r="R17" s="418"/>
      <c r="S17" s="418"/>
      <c r="T17" s="420"/>
    </row>
    <row r="18" spans="1:20" x14ac:dyDescent="0.25">
      <c r="A18" s="398">
        <v>3</v>
      </c>
      <c r="B18" s="402" t="s">
        <v>324</v>
      </c>
      <c r="C18" s="146"/>
      <c r="D18" s="409"/>
      <c r="E18" s="108"/>
      <c r="F18" s="97"/>
      <c r="G18" s="98" t="s">
        <v>325</v>
      </c>
      <c r="H18" s="99"/>
      <c r="I18" s="100" t="str">
        <f>IF(H18="","",IF(H18="Lille","Lav",IF(H18="Mellem","Lav",IF(H18="Stor","Høj"))))</f>
        <v/>
      </c>
      <c r="J18" s="412"/>
      <c r="K18" s="412"/>
      <c r="L18" s="101"/>
      <c r="M18" s="413" t="str">
        <f t="shared" ref="M18" si="0">IF(OR(N18="Udvidet",N19="Udvidet",N20="Udvidet"),"Udvidet","Standard")</f>
        <v>Standard</v>
      </c>
      <c r="N18" s="111" t="str">
        <f>IF(H18="Stor","Udvidet","Standard")</f>
        <v>Standard</v>
      </c>
      <c r="O18" s="416"/>
      <c r="P18" s="416"/>
      <c r="Q18" s="419"/>
      <c r="R18" s="416"/>
      <c r="S18" s="416"/>
      <c r="T18" s="390"/>
    </row>
    <row r="19" spans="1:20" x14ac:dyDescent="0.25">
      <c r="A19" s="399"/>
      <c r="B19" s="403"/>
      <c r="C19" s="147"/>
      <c r="D19" s="410"/>
      <c r="E19" s="147"/>
      <c r="F19" s="95"/>
      <c r="G19" s="38" t="s">
        <v>327</v>
      </c>
      <c r="H19" s="93"/>
      <c r="I19" s="82" t="str">
        <f>IF(H19="","",IF(H19="Ingen","",IF(H19="Lille","Lav",IF(H19="Mellem","Mellem",IF(H19="Stor","Høj")))))</f>
        <v/>
      </c>
      <c r="J19" s="410"/>
      <c r="K19" s="410"/>
      <c r="L19" s="40"/>
      <c r="M19" s="414"/>
      <c r="N19" s="8" t="str">
        <f>IF(H19="Stor","Udvidet","Standard")</f>
        <v>Standard</v>
      </c>
      <c r="O19" s="417"/>
      <c r="P19" s="417"/>
      <c r="Q19" s="427"/>
      <c r="R19" s="417"/>
      <c r="S19" s="417"/>
      <c r="T19" s="391"/>
    </row>
    <row r="20" spans="1:20" ht="15" customHeight="1" x14ac:dyDescent="0.25">
      <c r="A20" s="399"/>
      <c r="B20" s="403"/>
      <c r="C20" s="147"/>
      <c r="D20" s="410"/>
      <c r="E20" s="147"/>
      <c r="F20" s="143"/>
      <c r="G20" s="38" t="s">
        <v>329</v>
      </c>
      <c r="H20" s="94"/>
      <c r="I20" s="82" t="str">
        <f>IF(H20="","",IF(H20="Ingen","",IF(H20="Lille","Lav",IF(H20="Mellem","Høj",IF(H20="Stor","Høj")))))</f>
        <v/>
      </c>
      <c r="J20" s="410"/>
      <c r="K20" s="410"/>
      <c r="L20" s="40"/>
      <c r="M20" s="414"/>
      <c r="N20" s="8" t="str">
        <f>IF(OR(H20="Mellem",H20="Stor"),"Udvidet","Standard")</f>
        <v>Standard</v>
      </c>
      <c r="O20" s="417"/>
      <c r="P20" s="417"/>
      <c r="Q20" s="427"/>
      <c r="R20" s="417"/>
      <c r="S20" s="417"/>
      <c r="T20" s="391"/>
    </row>
    <row r="21" spans="1:20" x14ac:dyDescent="0.25">
      <c r="A21" s="400"/>
      <c r="B21" s="404"/>
      <c r="C21" s="147"/>
      <c r="D21" s="410"/>
      <c r="E21" s="147"/>
      <c r="F21" s="95"/>
      <c r="G21" s="392"/>
      <c r="H21" s="393"/>
      <c r="I21" s="394"/>
      <c r="J21" s="410"/>
      <c r="K21" s="410"/>
      <c r="L21" s="109"/>
      <c r="M21" s="414"/>
      <c r="N21" s="8"/>
      <c r="O21" s="417"/>
      <c r="P21" s="417"/>
      <c r="Q21" s="427"/>
      <c r="R21" s="417"/>
      <c r="S21" s="417"/>
      <c r="T21" s="391"/>
    </row>
    <row r="22" spans="1:20" ht="15.75" thickBot="1" x14ac:dyDescent="0.3">
      <c r="A22" s="401"/>
      <c r="B22" s="405"/>
      <c r="C22" s="148"/>
      <c r="D22" s="411"/>
      <c r="E22" s="148"/>
      <c r="F22" s="102"/>
      <c r="G22" s="421"/>
      <c r="H22" s="422"/>
      <c r="I22" s="423"/>
      <c r="J22" s="411"/>
      <c r="K22" s="411"/>
      <c r="L22" s="103"/>
      <c r="M22" s="415"/>
      <c r="N22" s="110"/>
      <c r="O22" s="418"/>
      <c r="P22" s="418"/>
      <c r="Q22" s="428"/>
      <c r="R22" s="418"/>
      <c r="S22" s="418"/>
      <c r="T22" s="420"/>
    </row>
    <row r="23" spans="1:20" x14ac:dyDescent="0.25">
      <c r="A23" s="398">
        <v>4</v>
      </c>
      <c r="B23" s="402" t="s">
        <v>324</v>
      </c>
      <c r="C23" s="146"/>
      <c r="D23" s="409"/>
      <c r="E23" s="108"/>
      <c r="F23" s="116"/>
      <c r="G23" s="117" t="s">
        <v>325</v>
      </c>
      <c r="H23" s="99"/>
      <c r="I23" s="118" t="str">
        <f>IF(H23="","",IF(H23="Lille","Lav",IF(H23="Mellem","Lav",IF(H23="Stor","Høj"))))</f>
        <v/>
      </c>
      <c r="J23" s="412"/>
      <c r="K23" s="412"/>
      <c r="L23" s="101"/>
      <c r="M23" s="413" t="str">
        <f t="shared" ref="M23" si="1">IF(OR(N23="Udvidet",N24="Udvidet",N25="Udvidet"),"Udvidet","Standard")</f>
        <v>Standard</v>
      </c>
      <c r="N23" s="111" t="str">
        <f>IF(H23="Stor","Udvidet","Standard")</f>
        <v>Standard</v>
      </c>
      <c r="O23" s="416"/>
      <c r="P23" s="416"/>
      <c r="Q23" s="429"/>
      <c r="R23" s="416"/>
      <c r="S23" s="416"/>
      <c r="T23" s="390"/>
    </row>
    <row r="24" spans="1:20" x14ac:dyDescent="0.25">
      <c r="A24" s="399"/>
      <c r="B24" s="403"/>
      <c r="C24" s="147"/>
      <c r="D24" s="410"/>
      <c r="E24" s="147"/>
      <c r="F24" s="95"/>
      <c r="G24" s="114" t="s">
        <v>327</v>
      </c>
      <c r="H24" s="93"/>
      <c r="I24" s="5" t="str">
        <f>IF(H24="","",IF(H24="Ingen","",IF(H24="Lille","Lav",IF(H24="Mellem","Mellem",IF(H24="Stor","Høj")))))</f>
        <v/>
      </c>
      <c r="J24" s="410"/>
      <c r="K24" s="410"/>
      <c r="L24" s="40"/>
      <c r="M24" s="414"/>
      <c r="N24" s="8" t="str">
        <f>IF(H24="Stor","Udvidet","Standard")</f>
        <v>Standard</v>
      </c>
      <c r="O24" s="417"/>
      <c r="P24" s="417"/>
      <c r="Q24" s="407"/>
      <c r="R24" s="417"/>
      <c r="S24" s="417"/>
      <c r="T24" s="391"/>
    </row>
    <row r="25" spans="1:20" x14ac:dyDescent="0.25">
      <c r="A25" s="399"/>
      <c r="B25" s="403"/>
      <c r="C25" s="147"/>
      <c r="D25" s="410"/>
      <c r="E25" s="147"/>
      <c r="F25" s="95"/>
      <c r="G25" s="114" t="s">
        <v>329</v>
      </c>
      <c r="H25" s="115"/>
      <c r="I25" s="5" t="str">
        <f>IF(H25="","",IF(H25="Ingen","",IF(H25="Lille","Lav",IF(H25="Mellem","Høj",IF(H25="Stor","Høj")))))</f>
        <v/>
      </c>
      <c r="J25" s="410"/>
      <c r="K25" s="410"/>
      <c r="L25" s="40"/>
      <c r="M25" s="414"/>
      <c r="N25" s="8" t="str">
        <f>IF(OR(H25="Mellem",H25="Stor"),"Udvidet","Standard")</f>
        <v>Standard</v>
      </c>
      <c r="O25" s="417"/>
      <c r="P25" s="417"/>
      <c r="Q25" s="407"/>
      <c r="R25" s="417"/>
      <c r="S25" s="417"/>
      <c r="T25" s="391"/>
    </row>
    <row r="26" spans="1:20" x14ac:dyDescent="0.25">
      <c r="A26" s="400"/>
      <c r="B26" s="404"/>
      <c r="C26" s="147"/>
      <c r="D26" s="410"/>
      <c r="E26" s="147"/>
      <c r="F26" s="95"/>
      <c r="G26" s="392"/>
      <c r="H26" s="393"/>
      <c r="I26" s="394"/>
      <c r="J26" s="410"/>
      <c r="K26" s="410"/>
      <c r="L26" s="109"/>
      <c r="M26" s="414"/>
      <c r="N26" s="8"/>
      <c r="O26" s="417"/>
      <c r="P26" s="417"/>
      <c r="Q26" s="407"/>
      <c r="R26" s="417"/>
      <c r="S26" s="417"/>
      <c r="T26" s="391"/>
    </row>
    <row r="27" spans="1:20" ht="15.75" thickBot="1" x14ac:dyDescent="0.3">
      <c r="A27" s="401"/>
      <c r="B27" s="405"/>
      <c r="C27" s="148"/>
      <c r="D27" s="411"/>
      <c r="E27" s="148"/>
      <c r="F27" s="102"/>
      <c r="G27" s="421"/>
      <c r="H27" s="422"/>
      <c r="I27" s="423"/>
      <c r="J27" s="411"/>
      <c r="K27" s="411"/>
      <c r="L27" s="103"/>
      <c r="M27" s="415"/>
      <c r="N27" s="110"/>
      <c r="O27" s="418"/>
      <c r="P27" s="418"/>
      <c r="Q27" s="408"/>
      <c r="R27" s="418"/>
      <c r="S27" s="418"/>
      <c r="T27" s="420"/>
    </row>
    <row r="28" spans="1:20" x14ac:dyDescent="0.25">
      <c r="A28" s="398">
        <v>5</v>
      </c>
      <c r="B28" s="402" t="s">
        <v>324</v>
      </c>
      <c r="C28" s="146"/>
      <c r="D28" s="409"/>
      <c r="E28" s="108"/>
      <c r="F28" s="97"/>
      <c r="G28" s="98" t="s">
        <v>325</v>
      </c>
      <c r="H28" s="99"/>
      <c r="I28" s="100" t="str">
        <f>IF(H28="","",IF(H28="Lille","Lav",IF(H28="Mellem","Lav",IF(H28="Stor","Høj"))))</f>
        <v/>
      </c>
      <c r="J28" s="412"/>
      <c r="K28" s="412"/>
      <c r="L28" s="101"/>
      <c r="M28" s="413" t="str">
        <f t="shared" ref="M28" si="2">IF(OR(N28="Udvidet",N29="Udvidet",N30="Udvidet"),"Udvidet","Standard")</f>
        <v>Standard</v>
      </c>
      <c r="N28" s="111" t="str">
        <f>IF(H28="Stor","Udvidet","Standard")</f>
        <v>Standard</v>
      </c>
      <c r="O28" s="416"/>
      <c r="P28" s="416"/>
      <c r="Q28" s="419"/>
      <c r="R28" s="416"/>
      <c r="S28" s="416"/>
      <c r="T28" s="390"/>
    </row>
    <row r="29" spans="1:20" x14ac:dyDescent="0.25">
      <c r="A29" s="399"/>
      <c r="B29" s="403"/>
      <c r="C29" s="147"/>
      <c r="D29" s="410"/>
      <c r="E29" s="147"/>
      <c r="F29" s="95"/>
      <c r="G29" s="38" t="s">
        <v>327</v>
      </c>
      <c r="H29" s="93"/>
      <c r="I29" s="82" t="str">
        <f>IF(H29="","",IF(H29="Ingen","",IF(H29="Lille","Lav",IF(H29="Mellem","Mellem",IF(H29="Stor","Høj")))))</f>
        <v/>
      </c>
      <c r="J29" s="410"/>
      <c r="K29" s="410"/>
      <c r="L29" s="40"/>
      <c r="M29" s="414"/>
      <c r="N29" s="8" t="str">
        <f>IF(H29="Stor","Udvidet","Standard")</f>
        <v>Standard</v>
      </c>
      <c r="O29" s="417"/>
      <c r="P29" s="417"/>
      <c r="Q29" s="407"/>
      <c r="R29" s="417"/>
      <c r="S29" s="417"/>
      <c r="T29" s="391"/>
    </row>
    <row r="30" spans="1:20" ht="15" customHeight="1" x14ac:dyDescent="0.25">
      <c r="A30" s="399"/>
      <c r="B30" s="403"/>
      <c r="C30" s="147"/>
      <c r="D30" s="410"/>
      <c r="E30" s="147"/>
      <c r="F30" s="95"/>
      <c r="G30" s="38" t="s">
        <v>329</v>
      </c>
      <c r="H30" s="94"/>
      <c r="I30" s="82" t="str">
        <f>IF(H30="","",IF(H30="Ingen","",IF(H30="Lille","Lav",IF(H30="Mellem","Høj",IF(H30="Stor","Høj")))))</f>
        <v/>
      </c>
      <c r="J30" s="410"/>
      <c r="K30" s="410"/>
      <c r="L30" s="40"/>
      <c r="M30" s="414"/>
      <c r="N30" s="8" t="str">
        <f>IF(OR(H30="Mellem",H30="Stor"),"Udvidet","Standard")</f>
        <v>Standard</v>
      </c>
      <c r="O30" s="417"/>
      <c r="P30" s="417"/>
      <c r="Q30" s="407"/>
      <c r="R30" s="417"/>
      <c r="S30" s="417"/>
      <c r="T30" s="391"/>
    </row>
    <row r="31" spans="1:20" x14ac:dyDescent="0.25">
      <c r="A31" s="400"/>
      <c r="B31" s="404"/>
      <c r="C31" s="147"/>
      <c r="D31" s="410"/>
      <c r="E31" s="147"/>
      <c r="F31" s="95"/>
      <c r="G31" s="392"/>
      <c r="H31" s="393"/>
      <c r="I31" s="394"/>
      <c r="J31" s="410"/>
      <c r="K31" s="410"/>
      <c r="L31" s="109"/>
      <c r="M31" s="414"/>
      <c r="N31" s="8"/>
      <c r="O31" s="417"/>
      <c r="P31" s="417"/>
      <c r="Q31" s="407"/>
      <c r="R31" s="417"/>
      <c r="S31" s="417"/>
      <c r="T31" s="391"/>
    </row>
    <row r="32" spans="1:20" ht="15.75" thickBot="1" x14ac:dyDescent="0.3">
      <c r="A32" s="401"/>
      <c r="B32" s="405"/>
      <c r="C32" s="148"/>
      <c r="D32" s="411"/>
      <c r="E32" s="148"/>
      <c r="F32" s="102"/>
      <c r="G32" s="421"/>
      <c r="H32" s="422"/>
      <c r="I32" s="423"/>
      <c r="J32" s="411"/>
      <c r="K32" s="411"/>
      <c r="L32" s="103"/>
      <c r="M32" s="415"/>
      <c r="N32" s="110"/>
      <c r="O32" s="418"/>
      <c r="P32" s="418"/>
      <c r="Q32" s="408"/>
      <c r="R32" s="418"/>
      <c r="S32" s="418"/>
      <c r="T32" s="420"/>
    </row>
    <row r="33" spans="1:20" hidden="1" outlineLevel="1" x14ac:dyDescent="0.25">
      <c r="A33" s="398">
        <v>6</v>
      </c>
      <c r="B33" s="402" t="s">
        <v>324</v>
      </c>
      <c r="C33" s="406"/>
      <c r="D33" s="424"/>
      <c r="E33" s="108"/>
      <c r="F33" s="97"/>
      <c r="G33" s="98" t="s">
        <v>325</v>
      </c>
      <c r="H33" s="99"/>
      <c r="I33" s="100" t="str">
        <f>IF(H33="","",IF(H33="Lille","Lav",IF(H33="Mellem","Lav",IF(H33="Stor","Høj"))))</f>
        <v/>
      </c>
      <c r="J33" s="412"/>
      <c r="K33" s="412"/>
      <c r="L33" s="101"/>
      <c r="M33" s="413" t="str">
        <f t="shared" ref="M33:M43" si="3">IF(OR(N33="Udvidet",N34="Udvidet",N35="Udvidet"),"Udvidet","Standard")</f>
        <v>Standard</v>
      </c>
      <c r="N33" s="111" t="str">
        <f>IF(H33="Stor","Udvidet","Standard")</f>
        <v>Standard</v>
      </c>
      <c r="O33" s="416"/>
      <c r="P33" s="416"/>
      <c r="Q33" s="419"/>
      <c r="R33" s="416"/>
      <c r="S33" s="416"/>
      <c r="T33" s="390"/>
    </row>
    <row r="34" spans="1:20" hidden="1" outlineLevel="1" x14ac:dyDescent="0.25">
      <c r="A34" s="399"/>
      <c r="B34" s="403"/>
      <c r="C34" s="407"/>
      <c r="D34" s="425"/>
      <c r="E34" s="147"/>
      <c r="F34" s="112"/>
      <c r="G34" s="38" t="s">
        <v>327</v>
      </c>
      <c r="H34" s="93"/>
      <c r="I34" s="82" t="str">
        <f>IF(H34="","",IF(H34="Ingen","",IF(H34="Lille","Lav",IF(H34="Mellem","Mellem",IF(H34="Stor","Høj")))))</f>
        <v/>
      </c>
      <c r="J34" s="410"/>
      <c r="K34" s="410"/>
      <c r="L34" s="40"/>
      <c r="M34" s="414"/>
      <c r="N34" s="8" t="str">
        <f>IF(H34="Stor","Udvidet","Standard")</f>
        <v>Standard</v>
      </c>
      <c r="O34" s="417"/>
      <c r="P34" s="417"/>
      <c r="Q34" s="407"/>
      <c r="R34" s="417"/>
      <c r="S34" s="417"/>
      <c r="T34" s="391"/>
    </row>
    <row r="35" spans="1:20" hidden="1" outlineLevel="1" x14ac:dyDescent="0.25">
      <c r="A35" s="399"/>
      <c r="B35" s="403"/>
      <c r="C35" s="407"/>
      <c r="D35" s="425"/>
      <c r="E35" s="147"/>
      <c r="G35" s="38" t="s">
        <v>329</v>
      </c>
      <c r="H35" s="94"/>
      <c r="I35" s="82" t="str">
        <f>IF(H35="","",IF(H35="Ingen","",IF(H35="Lille","Lav",IF(H35="Mellem","Høj",IF(H35="Stor","Høj")))))</f>
        <v/>
      </c>
      <c r="J35" s="410"/>
      <c r="K35" s="410"/>
      <c r="L35" s="40"/>
      <c r="M35" s="414"/>
      <c r="N35" s="8" t="str">
        <f>IF(OR(H35="Mellem",H35="Stor"),"Udvidet","Standard")</f>
        <v>Standard</v>
      </c>
      <c r="O35" s="417"/>
      <c r="P35" s="417"/>
      <c r="Q35" s="407"/>
      <c r="R35" s="417"/>
      <c r="S35" s="417"/>
      <c r="T35" s="391"/>
    </row>
    <row r="36" spans="1:20" hidden="1" outlineLevel="1" x14ac:dyDescent="0.25">
      <c r="A36" s="400"/>
      <c r="B36" s="404"/>
      <c r="C36" s="407"/>
      <c r="D36" s="425"/>
      <c r="E36" s="147"/>
      <c r="F36" s="95"/>
      <c r="G36" s="392"/>
      <c r="H36" s="393"/>
      <c r="I36" s="394"/>
      <c r="J36" s="410"/>
      <c r="K36" s="410"/>
      <c r="L36" s="109"/>
      <c r="M36" s="414"/>
      <c r="N36" s="8"/>
      <c r="O36" s="417"/>
      <c r="P36" s="417"/>
      <c r="Q36" s="407"/>
      <c r="R36" s="417"/>
      <c r="S36" s="417"/>
      <c r="T36" s="391"/>
    </row>
    <row r="37" spans="1:20" ht="15.75" hidden="1" outlineLevel="1" thickBot="1" x14ac:dyDescent="0.3">
      <c r="A37" s="401"/>
      <c r="B37" s="405"/>
      <c r="C37" s="408"/>
      <c r="D37" s="426"/>
      <c r="E37" s="148"/>
      <c r="F37" s="102"/>
      <c r="G37" s="421"/>
      <c r="H37" s="422"/>
      <c r="I37" s="423"/>
      <c r="J37" s="411"/>
      <c r="K37" s="411"/>
      <c r="L37" s="103"/>
      <c r="M37" s="415"/>
      <c r="N37" s="110"/>
      <c r="O37" s="418"/>
      <c r="P37" s="418"/>
      <c r="Q37" s="408"/>
      <c r="R37" s="418"/>
      <c r="S37" s="418"/>
      <c r="T37" s="420"/>
    </row>
    <row r="38" spans="1:20" hidden="1" outlineLevel="1" x14ac:dyDescent="0.25">
      <c r="A38" s="398">
        <v>7</v>
      </c>
      <c r="B38" s="402" t="s">
        <v>324</v>
      </c>
      <c r="C38" s="406"/>
      <c r="D38" s="409"/>
      <c r="E38" s="108"/>
      <c r="F38" s="97"/>
      <c r="G38" s="98" t="s">
        <v>325</v>
      </c>
      <c r="H38" s="99"/>
      <c r="I38" s="100" t="str">
        <f>IF(H38="","",IF(H38="Lille","Lav",IF(H38="Mellem","Lav",IF(H38="Stor","Høj"))))</f>
        <v/>
      </c>
      <c r="J38" s="412"/>
      <c r="K38" s="412"/>
      <c r="L38" s="101"/>
      <c r="M38" s="413" t="str">
        <f t="shared" si="3"/>
        <v>Standard</v>
      </c>
      <c r="N38" s="111" t="str">
        <f>IF(H38="Stor","Udvidet","Standard")</f>
        <v>Standard</v>
      </c>
      <c r="O38" s="416"/>
      <c r="P38" s="416"/>
      <c r="Q38" s="419"/>
      <c r="R38" s="416"/>
      <c r="S38" s="416"/>
      <c r="T38" s="390"/>
    </row>
    <row r="39" spans="1:20" hidden="1" outlineLevel="1" x14ac:dyDescent="0.25">
      <c r="A39" s="399"/>
      <c r="B39" s="403"/>
      <c r="C39" s="407"/>
      <c r="D39" s="410"/>
      <c r="E39" s="144"/>
      <c r="F39" s="95"/>
      <c r="G39" s="38" t="s">
        <v>327</v>
      </c>
      <c r="H39" s="93"/>
      <c r="I39" s="82" t="str">
        <f>IF(H39="","",IF(H39="Ingen","",IF(H39="Lille","Lav",IF(H39="Mellem","Mellem",IF(H39="Stor","Høj")))))</f>
        <v/>
      </c>
      <c r="J39" s="410"/>
      <c r="K39" s="410"/>
      <c r="L39" s="40"/>
      <c r="M39" s="414"/>
      <c r="N39" s="8" t="str">
        <f>IF(H39="Stor","Udvidet","Standard")</f>
        <v>Standard</v>
      </c>
      <c r="O39" s="417"/>
      <c r="P39" s="417"/>
      <c r="Q39" s="407"/>
      <c r="R39" s="417"/>
      <c r="S39" s="417"/>
      <c r="T39" s="391"/>
    </row>
    <row r="40" spans="1:20" hidden="1" outlineLevel="1" x14ac:dyDescent="0.25">
      <c r="A40" s="399"/>
      <c r="B40" s="403"/>
      <c r="C40" s="407"/>
      <c r="D40" s="410"/>
      <c r="E40" s="147"/>
      <c r="F40" s="95"/>
      <c r="G40" s="38" t="s">
        <v>329</v>
      </c>
      <c r="H40" s="94"/>
      <c r="I40" s="82" t="str">
        <f>IF(H40="","",IF(H40="Ingen","",IF(H40="Lille","Lav",IF(H40="Mellem","Høj",IF(H40="Stor","Høj")))))</f>
        <v/>
      </c>
      <c r="J40" s="410"/>
      <c r="K40" s="410"/>
      <c r="L40" s="40"/>
      <c r="M40" s="414"/>
      <c r="N40" s="8" t="str">
        <f>IF(OR(H40="Mellem",H40="Stor"),"Udvidet","Standard")</f>
        <v>Standard</v>
      </c>
      <c r="O40" s="417"/>
      <c r="P40" s="417"/>
      <c r="Q40" s="407"/>
      <c r="R40" s="417"/>
      <c r="S40" s="417"/>
      <c r="T40" s="391"/>
    </row>
    <row r="41" spans="1:20" hidden="1" outlineLevel="1" x14ac:dyDescent="0.25">
      <c r="A41" s="400"/>
      <c r="B41" s="404"/>
      <c r="C41" s="407"/>
      <c r="D41" s="410"/>
      <c r="E41" s="147"/>
      <c r="F41" s="95"/>
      <c r="G41" s="392"/>
      <c r="H41" s="393"/>
      <c r="I41" s="394"/>
      <c r="J41" s="410"/>
      <c r="K41" s="410"/>
      <c r="L41" s="109"/>
      <c r="M41" s="414"/>
      <c r="N41" s="8"/>
      <c r="O41" s="417"/>
      <c r="P41" s="417"/>
      <c r="Q41" s="407"/>
      <c r="R41" s="417"/>
      <c r="S41" s="417"/>
      <c r="T41" s="391"/>
    </row>
    <row r="42" spans="1:20" ht="15.75" hidden="1" outlineLevel="1" thickBot="1" x14ac:dyDescent="0.3">
      <c r="A42" s="401"/>
      <c r="B42" s="405"/>
      <c r="C42" s="408"/>
      <c r="D42" s="411"/>
      <c r="E42" s="148"/>
      <c r="F42" s="102"/>
      <c r="G42" s="421"/>
      <c r="H42" s="422"/>
      <c r="I42" s="423"/>
      <c r="J42" s="411"/>
      <c r="K42" s="411"/>
      <c r="L42" s="103"/>
      <c r="M42" s="415"/>
      <c r="N42" s="110"/>
      <c r="O42" s="418"/>
      <c r="P42" s="418"/>
      <c r="Q42" s="408"/>
      <c r="R42" s="418"/>
      <c r="S42" s="418"/>
      <c r="T42" s="420"/>
    </row>
    <row r="43" spans="1:20" hidden="1" outlineLevel="1" x14ac:dyDescent="0.25">
      <c r="A43" s="398">
        <v>8</v>
      </c>
      <c r="B43" s="402" t="s">
        <v>324</v>
      </c>
      <c r="C43" s="406"/>
      <c r="D43" s="424"/>
      <c r="E43" s="108"/>
      <c r="F43" s="97"/>
      <c r="G43" s="98" t="s">
        <v>325</v>
      </c>
      <c r="H43" s="99"/>
      <c r="I43" s="100" t="str">
        <f>IF(H43="","",IF(H43="Lille","Lav",IF(H43="Mellem","Lav",IF(H43="Stor","Høj"))))</f>
        <v/>
      </c>
      <c r="J43" s="412"/>
      <c r="K43" s="412"/>
      <c r="L43" s="101"/>
      <c r="M43" s="413" t="str">
        <f t="shared" si="3"/>
        <v>Standard</v>
      </c>
      <c r="N43" s="111" t="str">
        <f>IF(H43="Stor","Udvidet","Standard")</f>
        <v>Standard</v>
      </c>
      <c r="O43" s="416"/>
      <c r="P43" s="416"/>
      <c r="Q43" s="419"/>
      <c r="R43" s="416"/>
      <c r="S43" s="416"/>
      <c r="T43" s="390"/>
    </row>
    <row r="44" spans="1:20" hidden="1" outlineLevel="1" x14ac:dyDescent="0.25">
      <c r="A44" s="399"/>
      <c r="B44" s="403"/>
      <c r="C44" s="407"/>
      <c r="D44" s="425"/>
      <c r="E44" s="147"/>
      <c r="F44" s="95"/>
      <c r="G44" s="38" t="s">
        <v>327</v>
      </c>
      <c r="H44" s="93"/>
      <c r="I44" s="82" t="str">
        <f>IF(H44="","",IF(H44="Ingen","",IF(H44="Lille","Lav",IF(H44="Mellem","Mellem",IF(H44="Stor","Høj")))))</f>
        <v/>
      </c>
      <c r="J44" s="410"/>
      <c r="K44" s="410"/>
      <c r="L44" s="40"/>
      <c r="M44" s="414"/>
      <c r="N44" s="8" t="str">
        <f>IF(H44="Stor","Udvidet","Standard")</f>
        <v>Standard</v>
      </c>
      <c r="O44" s="417"/>
      <c r="P44" s="417"/>
      <c r="Q44" s="407"/>
      <c r="R44" s="417"/>
      <c r="S44" s="417"/>
      <c r="T44" s="391"/>
    </row>
    <row r="45" spans="1:20" hidden="1" outlineLevel="1" x14ac:dyDescent="0.25">
      <c r="A45" s="399"/>
      <c r="B45" s="403"/>
      <c r="C45" s="407"/>
      <c r="D45" s="425"/>
      <c r="E45" s="147"/>
      <c r="F45" s="95"/>
      <c r="G45" s="38" t="s">
        <v>329</v>
      </c>
      <c r="H45" s="94"/>
      <c r="I45" s="82" t="str">
        <f>IF(H45="","",IF(H45="Ingen","",IF(H45="Lille","Lav",IF(H45="Mellem","Høj",IF(H45="Stor","Høj")))))</f>
        <v/>
      </c>
      <c r="J45" s="410"/>
      <c r="K45" s="410"/>
      <c r="L45" s="40"/>
      <c r="M45" s="414"/>
      <c r="N45" s="8" t="str">
        <f>IF(OR(H45="Mellem",H45="Stor"),"Udvidet","Standard")</f>
        <v>Standard</v>
      </c>
      <c r="O45" s="417"/>
      <c r="P45" s="417"/>
      <c r="Q45" s="407"/>
      <c r="R45" s="417"/>
      <c r="S45" s="417"/>
      <c r="T45" s="391"/>
    </row>
    <row r="46" spans="1:20" hidden="1" outlineLevel="1" x14ac:dyDescent="0.25">
      <c r="A46" s="400"/>
      <c r="B46" s="404"/>
      <c r="C46" s="407"/>
      <c r="D46" s="425"/>
      <c r="E46" s="147"/>
      <c r="F46" s="95"/>
      <c r="G46" s="392"/>
      <c r="H46" s="393"/>
      <c r="I46" s="394"/>
      <c r="J46" s="410"/>
      <c r="K46" s="410"/>
      <c r="L46" s="109"/>
      <c r="M46" s="414"/>
      <c r="N46" s="8"/>
      <c r="O46" s="417"/>
      <c r="P46" s="417"/>
      <c r="Q46" s="407"/>
      <c r="R46" s="417"/>
      <c r="S46" s="417"/>
      <c r="T46" s="391"/>
    </row>
    <row r="47" spans="1:20" ht="15.75" hidden="1" outlineLevel="1" thickBot="1" x14ac:dyDescent="0.3">
      <c r="A47" s="401"/>
      <c r="B47" s="405"/>
      <c r="C47" s="408"/>
      <c r="D47" s="426"/>
      <c r="E47" s="148"/>
      <c r="F47" s="102"/>
      <c r="G47" s="421"/>
      <c r="H47" s="422"/>
      <c r="I47" s="423"/>
      <c r="J47" s="411"/>
      <c r="K47" s="411"/>
      <c r="L47" s="103"/>
      <c r="M47" s="415"/>
      <c r="N47" s="110"/>
      <c r="O47" s="418"/>
      <c r="P47" s="418"/>
      <c r="Q47" s="408"/>
      <c r="R47" s="418"/>
      <c r="S47" s="418"/>
      <c r="T47" s="420"/>
    </row>
    <row r="48" spans="1:20" hidden="1" outlineLevel="1" x14ac:dyDescent="0.25">
      <c r="A48" s="398">
        <v>9</v>
      </c>
      <c r="B48" s="402" t="s">
        <v>324</v>
      </c>
      <c r="C48" s="406"/>
      <c r="D48" s="409"/>
      <c r="E48" s="144"/>
      <c r="F48" s="97"/>
      <c r="G48" s="98" t="s">
        <v>325</v>
      </c>
      <c r="H48" s="99"/>
      <c r="I48" s="100" t="str">
        <f>IF(H48="","",IF(H48="Lille","Lav",IF(H48="Mellem","Lav",IF(H48="Stor","Høj"))))</f>
        <v/>
      </c>
      <c r="J48" s="412"/>
      <c r="K48" s="412"/>
      <c r="L48" s="101"/>
      <c r="M48" s="413" t="str">
        <f t="shared" ref="M48:M53" si="4">IF(OR(N48="Udvidet",N49="Udvidet",N50="Udvidet"),"Udvidet","Standard")</f>
        <v>Standard</v>
      </c>
      <c r="N48" s="111" t="str">
        <f>IF(H48="Stor","Udvidet","Standard")</f>
        <v>Standard</v>
      </c>
      <c r="O48" s="416"/>
      <c r="P48" s="416"/>
      <c r="Q48" s="419"/>
      <c r="R48" s="416"/>
      <c r="S48" s="416"/>
      <c r="T48" s="390"/>
    </row>
    <row r="49" spans="1:20" hidden="1" outlineLevel="1" x14ac:dyDescent="0.25">
      <c r="A49" s="399"/>
      <c r="B49" s="403"/>
      <c r="C49" s="407"/>
      <c r="D49" s="410"/>
      <c r="E49" s="144"/>
      <c r="F49" s="95"/>
      <c r="G49" s="38" t="s">
        <v>327</v>
      </c>
      <c r="H49" s="93"/>
      <c r="I49" s="82" t="str">
        <f>IF(H49="","",IF(H49="Ingen","",IF(H49="Lille","Lav",IF(H49="Mellem","Mellem",IF(H49="Stor","Høj")))))</f>
        <v/>
      </c>
      <c r="J49" s="410"/>
      <c r="K49" s="410"/>
      <c r="L49" s="40"/>
      <c r="M49" s="414"/>
      <c r="N49" s="8" t="str">
        <f>IF(H49="Stor","Udvidet","Standard")</f>
        <v>Standard</v>
      </c>
      <c r="O49" s="417"/>
      <c r="P49" s="417"/>
      <c r="Q49" s="407"/>
      <c r="R49" s="417"/>
      <c r="S49" s="417"/>
      <c r="T49" s="391"/>
    </row>
    <row r="50" spans="1:20" hidden="1" outlineLevel="1" x14ac:dyDescent="0.25">
      <c r="A50" s="399"/>
      <c r="B50" s="403"/>
      <c r="C50" s="407"/>
      <c r="D50" s="410"/>
      <c r="E50" s="144"/>
      <c r="F50" s="95"/>
      <c r="G50" s="38" t="s">
        <v>329</v>
      </c>
      <c r="H50" s="94"/>
      <c r="I50" s="82" t="str">
        <f>IF(H50="","",IF(H50="Ingen","",IF(H50="Lille","Lav",IF(H50="Mellem","Høj",IF(H50="Stor","Høj")))))</f>
        <v/>
      </c>
      <c r="J50" s="410"/>
      <c r="K50" s="410"/>
      <c r="L50" s="40"/>
      <c r="M50" s="414"/>
      <c r="N50" s="8" t="str">
        <f>IF(OR(H50="Mellem",H50="Stor"),"Udvidet","Standard")</f>
        <v>Standard</v>
      </c>
      <c r="O50" s="417"/>
      <c r="P50" s="417"/>
      <c r="Q50" s="407"/>
      <c r="R50" s="417"/>
      <c r="S50" s="417"/>
      <c r="T50" s="391"/>
    </row>
    <row r="51" spans="1:20" hidden="1" outlineLevel="1" x14ac:dyDescent="0.25">
      <c r="A51" s="400"/>
      <c r="B51" s="404"/>
      <c r="C51" s="407"/>
      <c r="D51" s="410"/>
      <c r="E51" s="144"/>
      <c r="F51" s="95"/>
      <c r="G51" s="392"/>
      <c r="H51" s="393"/>
      <c r="I51" s="394"/>
      <c r="J51" s="410"/>
      <c r="K51" s="410"/>
      <c r="L51" s="109"/>
      <c r="M51" s="414"/>
      <c r="N51" s="8"/>
      <c r="O51" s="417"/>
      <c r="P51" s="417"/>
      <c r="Q51" s="407"/>
      <c r="R51" s="417"/>
      <c r="S51" s="417"/>
      <c r="T51" s="391"/>
    </row>
    <row r="52" spans="1:20" ht="15.75" hidden="1" outlineLevel="1" thickBot="1" x14ac:dyDescent="0.3">
      <c r="A52" s="400"/>
      <c r="B52" s="404"/>
      <c r="C52" s="407"/>
      <c r="D52" s="410"/>
      <c r="E52" s="144"/>
      <c r="F52" s="95"/>
      <c r="G52" s="395"/>
      <c r="H52" s="396"/>
      <c r="I52" s="397"/>
      <c r="J52" s="410"/>
      <c r="K52" s="410"/>
      <c r="L52" s="109"/>
      <c r="M52" s="415"/>
      <c r="N52" s="8"/>
      <c r="O52" s="417"/>
      <c r="P52" s="417"/>
      <c r="Q52" s="407"/>
      <c r="R52" s="417"/>
      <c r="S52" s="417"/>
      <c r="T52" s="391"/>
    </row>
    <row r="53" spans="1:20" hidden="1" outlineLevel="1" x14ac:dyDescent="0.25">
      <c r="A53" s="398">
        <v>10</v>
      </c>
      <c r="B53" s="402" t="s">
        <v>324</v>
      </c>
      <c r="C53" s="406"/>
      <c r="D53" s="409"/>
      <c r="E53" s="108"/>
      <c r="F53" s="97"/>
      <c r="G53" s="98" t="s">
        <v>325</v>
      </c>
      <c r="H53" s="99"/>
      <c r="I53" s="100" t="str">
        <f>IF(H53="","",IF(H53="Lille","Lav",IF(H53="Mellem","Lav",IF(H53="Stor","Høj"))))</f>
        <v/>
      </c>
      <c r="J53" s="412"/>
      <c r="K53" s="412"/>
      <c r="L53" s="101"/>
      <c r="M53" s="413" t="str">
        <f t="shared" si="4"/>
        <v>Standard</v>
      </c>
      <c r="N53" s="111" t="str">
        <f>IF(H53="Stor","Udvidet","Standard")</f>
        <v>Standard</v>
      </c>
      <c r="O53" s="416"/>
      <c r="P53" s="416"/>
      <c r="Q53" s="419"/>
      <c r="R53" s="416"/>
      <c r="S53" s="416"/>
      <c r="T53" s="390"/>
    </row>
    <row r="54" spans="1:20" hidden="1" outlineLevel="1" x14ac:dyDescent="0.25">
      <c r="A54" s="399"/>
      <c r="B54" s="403"/>
      <c r="C54" s="407"/>
      <c r="D54" s="410"/>
      <c r="E54" s="147"/>
      <c r="F54" s="112"/>
      <c r="G54" s="38" t="s">
        <v>327</v>
      </c>
      <c r="H54" s="93"/>
      <c r="I54" s="82" t="str">
        <f>IF(H54="","",IF(H54="Ingen","",IF(H54="Lille","Lav",IF(H54="Mellem","Mellem",IF(H54="Stor","Høj")))))</f>
        <v/>
      </c>
      <c r="J54" s="410"/>
      <c r="K54" s="410"/>
      <c r="L54" s="40"/>
      <c r="M54" s="414"/>
      <c r="N54" s="8" t="str">
        <f>IF(H54="Stor","Udvidet","Standard")</f>
        <v>Standard</v>
      </c>
      <c r="O54" s="417"/>
      <c r="P54" s="417"/>
      <c r="Q54" s="407"/>
      <c r="R54" s="417"/>
      <c r="S54" s="417"/>
      <c r="T54" s="391"/>
    </row>
    <row r="55" spans="1:20" hidden="1" outlineLevel="1" x14ac:dyDescent="0.25">
      <c r="A55" s="399"/>
      <c r="B55" s="403"/>
      <c r="C55" s="407"/>
      <c r="D55" s="410"/>
      <c r="E55" s="147"/>
      <c r="F55" s="95"/>
      <c r="G55" s="38" t="s">
        <v>329</v>
      </c>
      <c r="H55" s="94"/>
      <c r="I55" s="82" t="str">
        <f>IF(H55="","",IF(H55="Ingen","",IF(H55="Lille","Lav",IF(H55="Mellem","Høj",IF(H55="Stor","Høj")))))</f>
        <v/>
      </c>
      <c r="J55" s="410"/>
      <c r="K55" s="410"/>
      <c r="L55" s="40"/>
      <c r="M55" s="414"/>
      <c r="N55" s="8" t="str">
        <f>IF(OR(H55="Mellem",H55="Stor"),"Udvidet","Standard")</f>
        <v>Standard</v>
      </c>
      <c r="O55" s="417"/>
      <c r="P55" s="417"/>
      <c r="Q55" s="407"/>
      <c r="R55" s="417"/>
      <c r="S55" s="417"/>
      <c r="T55" s="391"/>
    </row>
    <row r="56" spans="1:20" hidden="1" outlineLevel="1" x14ac:dyDescent="0.25">
      <c r="A56" s="400"/>
      <c r="B56" s="404"/>
      <c r="C56" s="407"/>
      <c r="D56" s="410"/>
      <c r="E56" s="147"/>
      <c r="F56" s="95"/>
      <c r="G56" s="392"/>
      <c r="H56" s="393"/>
      <c r="I56" s="394"/>
      <c r="J56" s="410"/>
      <c r="K56" s="410"/>
      <c r="L56" s="109"/>
      <c r="M56" s="414"/>
      <c r="N56" s="8"/>
      <c r="O56" s="417"/>
      <c r="P56" s="417"/>
      <c r="Q56" s="407"/>
      <c r="R56" s="417"/>
      <c r="S56" s="417"/>
      <c r="T56" s="391"/>
    </row>
    <row r="57" spans="1:20" ht="15.75" hidden="1" outlineLevel="1" thickBot="1" x14ac:dyDescent="0.3">
      <c r="A57" s="401"/>
      <c r="B57" s="405"/>
      <c r="C57" s="408"/>
      <c r="D57" s="411"/>
      <c r="E57" s="148"/>
      <c r="F57" s="102"/>
      <c r="G57" s="421"/>
      <c r="H57" s="422"/>
      <c r="I57" s="423"/>
      <c r="J57" s="411"/>
      <c r="K57" s="411"/>
      <c r="L57" s="103"/>
      <c r="M57" s="415"/>
      <c r="N57" s="110"/>
      <c r="O57" s="418"/>
      <c r="P57" s="418"/>
      <c r="Q57" s="408"/>
      <c r="R57" s="418"/>
      <c r="S57" s="418"/>
      <c r="T57" s="420"/>
    </row>
    <row r="58" spans="1:20" collapsed="1" x14ac:dyDescent="0.25"/>
  </sheetData>
  <mergeCells count="141">
    <mergeCell ref="T8:T12"/>
    <mergeCell ref="O6:T6"/>
    <mergeCell ref="M8:M12"/>
    <mergeCell ref="K6:L6"/>
    <mergeCell ref="A6:F6"/>
    <mergeCell ref="G6:J6"/>
    <mergeCell ref="O8:O12"/>
    <mergeCell ref="P8:P12"/>
    <mergeCell ref="Q8:Q12"/>
    <mergeCell ref="R8:R12"/>
    <mergeCell ref="S8:S12"/>
    <mergeCell ref="C8:C12"/>
    <mergeCell ref="A13:A17"/>
    <mergeCell ref="B13:B17"/>
    <mergeCell ref="D13:D17"/>
    <mergeCell ref="J13:J17"/>
    <mergeCell ref="C13:C17"/>
    <mergeCell ref="A8:A12"/>
    <mergeCell ref="B8:B12"/>
    <mergeCell ref="K8:K12"/>
    <mergeCell ref="D8:D12"/>
    <mergeCell ref="J8:J12"/>
    <mergeCell ref="G11:I12"/>
    <mergeCell ref="R13:R17"/>
    <mergeCell ref="S13:S17"/>
    <mergeCell ref="T13:T17"/>
    <mergeCell ref="G16:I17"/>
    <mergeCell ref="K13:K17"/>
    <mergeCell ref="M13:M17"/>
    <mergeCell ref="O13:O17"/>
    <mergeCell ref="P13:P17"/>
    <mergeCell ref="Q13:Q17"/>
    <mergeCell ref="R23:R27"/>
    <mergeCell ref="S23:S27"/>
    <mergeCell ref="T23:T27"/>
    <mergeCell ref="G26:I27"/>
    <mergeCell ref="M18:M22"/>
    <mergeCell ref="O18:O22"/>
    <mergeCell ref="P18:P22"/>
    <mergeCell ref="A18:A22"/>
    <mergeCell ref="B18:B22"/>
    <mergeCell ref="D18:D22"/>
    <mergeCell ref="J18:J22"/>
    <mergeCell ref="K18:K22"/>
    <mergeCell ref="A23:A27"/>
    <mergeCell ref="B23:B27"/>
    <mergeCell ref="D23:D27"/>
    <mergeCell ref="J23:J27"/>
    <mergeCell ref="K23:K27"/>
    <mergeCell ref="M23:M27"/>
    <mergeCell ref="O23:O27"/>
    <mergeCell ref="P23:P27"/>
    <mergeCell ref="Q23:Q27"/>
    <mergeCell ref="R43:R47"/>
    <mergeCell ref="S43:S47"/>
    <mergeCell ref="T43:T47"/>
    <mergeCell ref="G46:I47"/>
    <mergeCell ref="A38:A42"/>
    <mergeCell ref="B38:B42"/>
    <mergeCell ref="D38:D42"/>
    <mergeCell ref="J38:J42"/>
    <mergeCell ref="K38:K42"/>
    <mergeCell ref="S38:S42"/>
    <mergeCell ref="T38:T42"/>
    <mergeCell ref="G41:I42"/>
    <mergeCell ref="C38:C42"/>
    <mergeCell ref="M38:M42"/>
    <mergeCell ref="O38:O42"/>
    <mergeCell ref="P38:P42"/>
    <mergeCell ref="Q38:Q42"/>
    <mergeCell ref="R38:R42"/>
    <mergeCell ref="K43:K47"/>
    <mergeCell ref="M43:M47"/>
    <mergeCell ref="O43:O47"/>
    <mergeCell ref="P43:P47"/>
    <mergeCell ref="Q43:Q47"/>
    <mergeCell ref="A43:A47"/>
    <mergeCell ref="R28:R32"/>
    <mergeCell ref="Q18:Q22"/>
    <mergeCell ref="R18:R22"/>
    <mergeCell ref="S28:S32"/>
    <mergeCell ref="T28:T32"/>
    <mergeCell ref="G31:I32"/>
    <mergeCell ref="R33:R37"/>
    <mergeCell ref="S33:S37"/>
    <mergeCell ref="T33:T37"/>
    <mergeCell ref="M28:M32"/>
    <mergeCell ref="O28:O32"/>
    <mergeCell ref="P28:P32"/>
    <mergeCell ref="J33:J37"/>
    <mergeCell ref="K33:K37"/>
    <mergeCell ref="M33:M37"/>
    <mergeCell ref="O33:O37"/>
    <mergeCell ref="P33:P37"/>
    <mergeCell ref="Q33:Q37"/>
    <mergeCell ref="G36:I37"/>
    <mergeCell ref="J28:J32"/>
    <mergeCell ref="K28:K32"/>
    <mergeCell ref="S18:S22"/>
    <mergeCell ref="T18:T22"/>
    <mergeCell ref="G21:I22"/>
    <mergeCell ref="C43:C47"/>
    <mergeCell ref="A48:A52"/>
    <mergeCell ref="B48:B52"/>
    <mergeCell ref="C48:C52"/>
    <mergeCell ref="D48:D52"/>
    <mergeCell ref="J48:J52"/>
    <mergeCell ref="K48:K52"/>
    <mergeCell ref="M48:M52"/>
    <mergeCell ref="Q28:Q32"/>
    <mergeCell ref="A33:A37"/>
    <mergeCell ref="B33:B37"/>
    <mergeCell ref="D33:D37"/>
    <mergeCell ref="C33:C37"/>
    <mergeCell ref="A28:A32"/>
    <mergeCell ref="B28:B32"/>
    <mergeCell ref="D28:D32"/>
    <mergeCell ref="O48:O52"/>
    <mergeCell ref="P48:P52"/>
    <mergeCell ref="D43:D47"/>
    <mergeCell ref="J43:J47"/>
    <mergeCell ref="B43:B47"/>
    <mergeCell ref="T48:T52"/>
    <mergeCell ref="G51:I52"/>
    <mergeCell ref="A53:A57"/>
    <mergeCell ref="B53:B57"/>
    <mergeCell ref="C53:C57"/>
    <mergeCell ref="D53:D57"/>
    <mergeCell ref="J53:J57"/>
    <mergeCell ref="K53:K57"/>
    <mergeCell ref="M53:M57"/>
    <mergeCell ref="O53:O57"/>
    <mergeCell ref="P53:P57"/>
    <mergeCell ref="Q53:Q57"/>
    <mergeCell ref="R53:R57"/>
    <mergeCell ref="S53:S57"/>
    <mergeCell ref="T53:T57"/>
    <mergeCell ref="G56:I57"/>
    <mergeCell ref="Q48:Q52"/>
    <mergeCell ref="R48:R52"/>
    <mergeCell ref="S48:S52"/>
  </mergeCells>
  <conditionalFormatting sqref="I8:I10">
    <cfRule type="containsText" dxfId="33" priority="58" operator="containsText" text="Høj">
      <formula>NOT(ISERROR(SEARCH("Høj",I8)))</formula>
    </cfRule>
    <cfRule type="containsText" dxfId="32" priority="59" operator="containsText" text="Mellem">
      <formula>NOT(ISERROR(SEARCH("Mellem",I8)))</formula>
    </cfRule>
    <cfRule type="containsText" dxfId="31" priority="60" operator="containsText" text="Lav">
      <formula>NOT(ISERROR(SEARCH("Lav",I8)))</formula>
    </cfRule>
  </conditionalFormatting>
  <conditionalFormatting sqref="M8:M12">
    <cfRule type="containsText" dxfId="30" priority="56" operator="containsText" text="Udvidet">
      <formula>NOT(ISERROR(SEARCH("Udvidet",M8)))</formula>
    </cfRule>
    <cfRule type="containsText" dxfId="29" priority="57" operator="containsText" text="Standard">
      <formula>NOT(ISERROR(SEARCH("Standard",M8)))</formula>
    </cfRule>
  </conditionalFormatting>
  <conditionalFormatting sqref="I13:I15">
    <cfRule type="containsText" dxfId="28" priority="48" operator="containsText" text="Høj">
      <formula>NOT(ISERROR(SEARCH("Høj",I13)))</formula>
    </cfRule>
    <cfRule type="containsText" dxfId="27" priority="49" operator="containsText" text="Mellem">
      <formula>NOT(ISERROR(SEARCH("Mellem",I13)))</formula>
    </cfRule>
    <cfRule type="containsText" dxfId="26" priority="50" operator="containsText" text="Lav">
      <formula>NOT(ISERROR(SEARCH("Lav",I13)))</formula>
    </cfRule>
  </conditionalFormatting>
  <conditionalFormatting sqref="M13:M57">
    <cfRule type="containsText" dxfId="25" priority="46" operator="containsText" text="Udvidet">
      <formula>NOT(ISERROR(SEARCH("Udvidet",M13)))</formula>
    </cfRule>
    <cfRule type="containsText" dxfId="24" priority="47" operator="containsText" text="Standard">
      <formula>NOT(ISERROR(SEARCH("Standard",M13)))</formula>
    </cfRule>
  </conditionalFormatting>
  <conditionalFormatting sqref="I18:I20">
    <cfRule type="containsText" dxfId="23" priority="43" operator="containsText" text="Høj">
      <formula>NOT(ISERROR(SEARCH("Høj",I18)))</formula>
    </cfRule>
    <cfRule type="containsText" dxfId="22" priority="44" operator="containsText" text="Mellem">
      <formula>NOT(ISERROR(SEARCH("Mellem",I18)))</formula>
    </cfRule>
    <cfRule type="containsText" dxfId="21" priority="45" operator="containsText" text="Lav">
      <formula>NOT(ISERROR(SEARCH("Lav",I18)))</formula>
    </cfRule>
  </conditionalFormatting>
  <conditionalFormatting sqref="I23:I25">
    <cfRule type="containsText" dxfId="20" priority="38" operator="containsText" text="Høj">
      <formula>NOT(ISERROR(SEARCH("Høj",I23)))</formula>
    </cfRule>
    <cfRule type="containsText" dxfId="19" priority="39" operator="containsText" text="Mellem">
      <formula>NOT(ISERROR(SEARCH("Mellem",I23)))</formula>
    </cfRule>
    <cfRule type="containsText" dxfId="18" priority="40" operator="containsText" text="Lav">
      <formula>NOT(ISERROR(SEARCH("Lav",I23)))</formula>
    </cfRule>
  </conditionalFormatting>
  <conditionalFormatting sqref="I28:I30">
    <cfRule type="containsText" dxfId="17" priority="33" operator="containsText" text="Høj">
      <formula>NOT(ISERROR(SEARCH("Høj",I28)))</formula>
    </cfRule>
    <cfRule type="containsText" dxfId="16" priority="34" operator="containsText" text="Mellem">
      <formula>NOT(ISERROR(SEARCH("Mellem",I28)))</formula>
    </cfRule>
    <cfRule type="containsText" dxfId="15" priority="35" operator="containsText" text="Lav">
      <formula>NOT(ISERROR(SEARCH("Lav",I28)))</formula>
    </cfRule>
  </conditionalFormatting>
  <conditionalFormatting sqref="I33:I35">
    <cfRule type="containsText" dxfId="14" priority="28" operator="containsText" text="Høj">
      <formula>NOT(ISERROR(SEARCH("Høj",I33)))</formula>
    </cfRule>
    <cfRule type="containsText" dxfId="13" priority="29" operator="containsText" text="Mellem">
      <formula>NOT(ISERROR(SEARCH("Mellem",I33)))</formula>
    </cfRule>
    <cfRule type="containsText" dxfId="12" priority="30" operator="containsText" text="Lav">
      <formula>NOT(ISERROR(SEARCH("Lav",I33)))</formula>
    </cfRule>
  </conditionalFormatting>
  <conditionalFormatting sqref="I38:I40">
    <cfRule type="containsText" dxfId="11" priority="23" operator="containsText" text="Høj">
      <formula>NOT(ISERROR(SEARCH("Høj",I38)))</formula>
    </cfRule>
    <cfRule type="containsText" dxfId="10" priority="24" operator="containsText" text="Mellem">
      <formula>NOT(ISERROR(SEARCH("Mellem",I38)))</formula>
    </cfRule>
    <cfRule type="containsText" dxfId="9" priority="25" operator="containsText" text="Lav">
      <formula>NOT(ISERROR(SEARCH("Lav",I38)))</formula>
    </cfRule>
  </conditionalFormatting>
  <conditionalFormatting sqref="I43:I45">
    <cfRule type="containsText" dxfId="8" priority="18" operator="containsText" text="Høj">
      <formula>NOT(ISERROR(SEARCH("Høj",I43)))</formula>
    </cfRule>
    <cfRule type="containsText" dxfId="7" priority="19" operator="containsText" text="Mellem">
      <formula>NOT(ISERROR(SEARCH("Mellem",I43)))</formula>
    </cfRule>
    <cfRule type="containsText" dxfId="6" priority="20" operator="containsText" text="Lav">
      <formula>NOT(ISERROR(SEARCH("Lav",I43)))</formula>
    </cfRule>
  </conditionalFormatting>
  <conditionalFormatting sqref="I48:I50">
    <cfRule type="containsText" dxfId="5" priority="13" operator="containsText" text="Høj">
      <formula>NOT(ISERROR(SEARCH("Høj",I48)))</formula>
    </cfRule>
    <cfRule type="containsText" dxfId="4" priority="14" operator="containsText" text="Mellem">
      <formula>NOT(ISERROR(SEARCH("Mellem",I48)))</formula>
    </cfRule>
    <cfRule type="containsText" dxfId="3" priority="15" operator="containsText" text="Lav">
      <formula>NOT(ISERROR(SEARCH("Lav",I48)))</formula>
    </cfRule>
  </conditionalFormatting>
  <conditionalFormatting sqref="I53:I55">
    <cfRule type="containsText" dxfId="2" priority="8" operator="containsText" text="Høj">
      <formula>NOT(ISERROR(SEARCH("Høj",I53)))</formula>
    </cfRule>
    <cfRule type="containsText" dxfId="1" priority="9" operator="containsText" text="Mellem">
      <formula>NOT(ISERROR(SEARCH("Mellem",I53)))</formula>
    </cfRule>
    <cfRule type="containsText" dxfId="0" priority="10" operator="containsText" text="Lav">
      <formula>NOT(ISERROR(SEARCH("Lav",I53)))</formula>
    </cfRule>
  </conditionalFormatting>
  <pageMargins left="0.7" right="0.7" top="0.75" bottom="0.75" header="0.3" footer="0.3"/>
  <pageSetup paperSize="9" orientation="portrait" verticalDpi="597"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B830579-E606-45B9-B8DC-F8ADF616D88C}">
          <x14:formula1>
            <xm:f>Data!$A$35:$A$36</xm:f>
          </x14:formula1>
          <xm:sqref>B13 B18 B23 B28 B33 B38 B8 B43 B48 B53</xm:sqref>
        </x14:dataValidation>
        <x14:dataValidation type="list" allowBlank="1" showInputMessage="1" showErrorMessage="1" xr:uid="{9695CC0D-0CEB-4AFF-8B23-1D1567CF16FE}">
          <x14:formula1>
            <xm:f>Data!$A$46:$A$48</xm:f>
          </x14:formula1>
          <xm:sqref>H8:H10 H13:H15 H18:H20 H23:H25 H28:H30 H33:H35 H38:H40 H43:H45 H48:H50 H53:H55</xm:sqref>
        </x14:dataValidation>
        <x14:dataValidation type="list" allowBlank="1" showInputMessage="1" showErrorMessage="1" xr:uid="{D445E6F4-8BAF-4BA0-87E8-29F5D391207C}">
          <x14:formula1>
            <xm:f>Data!$A$6:$A$7</xm:f>
          </x14:formula1>
          <xm:sqref>J8:K57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8957-12DB-4E93-B8D7-062B69570B56}">
  <sheetPr>
    <tabColor rgb="FFDAEEF3"/>
  </sheetPr>
  <dimension ref="A1:M52"/>
  <sheetViews>
    <sheetView showGridLines="0" zoomScaleNormal="100"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11" customWidth="1"/>
    <col min="2" max="2" width="19" customWidth="1"/>
    <col min="3" max="3" width="66.28515625" customWidth="1"/>
    <col min="4" max="4" width="65.42578125" customWidth="1"/>
  </cols>
  <sheetData>
    <row r="1" spans="1:13" x14ac:dyDescent="0.25">
      <c r="A1" s="1"/>
      <c r="B1" s="1"/>
      <c r="C1" s="1"/>
    </row>
    <row r="2" spans="1:13" ht="21" x14ac:dyDescent="0.35">
      <c r="A2" s="76" t="s">
        <v>436</v>
      </c>
      <c r="B2" s="2"/>
      <c r="C2" s="2"/>
    </row>
    <row r="3" spans="1:13" ht="21" x14ac:dyDescent="0.35">
      <c r="A3" s="76"/>
      <c r="B3" s="2"/>
      <c r="C3" s="2"/>
    </row>
    <row r="4" spans="1:13" x14ac:dyDescent="0.25">
      <c r="A4" s="140" t="s">
        <v>8</v>
      </c>
      <c r="C4" s="75" t="s">
        <v>438</v>
      </c>
    </row>
    <row r="5" spans="1:13" x14ac:dyDescent="0.25">
      <c r="A5" s="1"/>
      <c r="B5" s="1"/>
      <c r="C5" s="1"/>
    </row>
    <row r="6" spans="1:13" ht="28.5" customHeight="1" x14ac:dyDescent="0.25">
      <c r="A6" s="456" t="s">
        <v>435</v>
      </c>
      <c r="B6" s="457"/>
      <c r="C6" s="457"/>
      <c r="D6" s="457"/>
      <c r="E6" s="186"/>
      <c r="F6" s="186"/>
      <c r="G6" s="186"/>
      <c r="H6" s="186"/>
      <c r="I6" s="186"/>
      <c r="J6" s="186"/>
      <c r="K6" s="69"/>
      <c r="L6" s="69"/>
      <c r="M6" s="69"/>
    </row>
    <row r="7" spans="1:13" x14ac:dyDescent="0.25">
      <c r="A7" s="87" t="s">
        <v>40</v>
      </c>
      <c r="B7" s="87" t="s">
        <v>437</v>
      </c>
      <c r="C7" s="87" t="s">
        <v>332</v>
      </c>
      <c r="D7" s="87" t="s">
        <v>333</v>
      </c>
    </row>
    <row r="8" spans="1:13" x14ac:dyDescent="0.25">
      <c r="A8" s="141"/>
      <c r="B8" s="187"/>
      <c r="C8" s="142"/>
      <c r="D8" s="104"/>
    </row>
    <row r="9" spans="1:13" x14ac:dyDescent="0.25">
      <c r="A9" s="96"/>
      <c r="B9" s="188"/>
      <c r="C9" s="39"/>
      <c r="D9" s="38"/>
    </row>
    <row r="10" spans="1:13" x14ac:dyDescent="0.25">
      <c r="A10" s="141"/>
      <c r="B10" s="187"/>
      <c r="C10" s="142"/>
      <c r="D10" s="104"/>
    </row>
    <row r="11" spans="1:13" x14ac:dyDescent="0.25">
      <c r="A11" s="96"/>
      <c r="B11" s="188"/>
      <c r="C11" s="39"/>
      <c r="D11" s="38"/>
    </row>
    <row r="12" spans="1:13" x14ac:dyDescent="0.25">
      <c r="A12" s="141"/>
      <c r="B12" s="187"/>
      <c r="C12" s="142"/>
      <c r="D12" s="104"/>
    </row>
    <row r="13" spans="1:13" x14ac:dyDescent="0.25">
      <c r="A13" s="96"/>
      <c r="B13" s="188"/>
      <c r="C13" s="39"/>
      <c r="D13" s="38"/>
    </row>
    <row r="14" spans="1:13" x14ac:dyDescent="0.25">
      <c r="A14" s="141"/>
      <c r="B14" s="187"/>
      <c r="C14" s="142"/>
      <c r="D14" s="104"/>
    </row>
    <row r="15" spans="1:13" x14ac:dyDescent="0.25">
      <c r="A15" s="96"/>
      <c r="B15" s="188"/>
      <c r="C15" s="39"/>
      <c r="D15" s="38"/>
    </row>
    <row r="16" spans="1:13" x14ac:dyDescent="0.25">
      <c r="A16" s="141"/>
      <c r="B16" s="187"/>
      <c r="C16" s="142"/>
      <c r="D16" s="104"/>
    </row>
    <row r="17" spans="1:4" x14ac:dyDescent="0.25">
      <c r="A17" s="96"/>
      <c r="B17" s="188"/>
      <c r="C17" s="39"/>
      <c r="D17" s="38"/>
    </row>
    <row r="18" spans="1:4" x14ac:dyDescent="0.25">
      <c r="A18" s="141"/>
      <c r="B18" s="187"/>
      <c r="C18" s="142"/>
      <c r="D18" s="104"/>
    </row>
    <row r="19" spans="1:4" x14ac:dyDescent="0.25">
      <c r="A19" s="96"/>
      <c r="B19" s="188"/>
      <c r="C19" s="39"/>
      <c r="D19" s="38"/>
    </row>
    <row r="20" spans="1:4" x14ac:dyDescent="0.25">
      <c r="A20" s="141"/>
      <c r="B20" s="187"/>
      <c r="C20" s="142"/>
      <c r="D20" s="104"/>
    </row>
    <row r="21" spans="1:4" x14ac:dyDescent="0.25">
      <c r="A21" s="96"/>
      <c r="B21" s="188"/>
      <c r="C21" s="39"/>
      <c r="D21" s="38"/>
    </row>
    <row r="22" spans="1:4" x14ac:dyDescent="0.25">
      <c r="A22" s="141"/>
      <c r="B22" s="187"/>
      <c r="C22" s="142"/>
      <c r="D22" s="104"/>
    </row>
    <row r="23" spans="1:4" x14ac:dyDescent="0.25">
      <c r="A23" s="96"/>
      <c r="B23" s="188"/>
      <c r="C23" s="39"/>
      <c r="D23" s="38"/>
    </row>
    <row r="24" spans="1:4" x14ac:dyDescent="0.25">
      <c r="A24" s="141"/>
      <c r="B24" s="187"/>
      <c r="C24" s="142"/>
      <c r="D24" s="104"/>
    </row>
    <row r="25" spans="1:4" x14ac:dyDescent="0.25">
      <c r="A25" s="96"/>
      <c r="B25" s="188"/>
      <c r="C25" s="39"/>
      <c r="D25" s="38"/>
    </row>
    <row r="26" spans="1:4" x14ac:dyDescent="0.25">
      <c r="A26" s="141"/>
      <c r="B26" s="187"/>
      <c r="C26" s="142"/>
      <c r="D26" s="104"/>
    </row>
    <row r="27" spans="1:4" x14ac:dyDescent="0.25">
      <c r="A27" s="96"/>
      <c r="B27" s="188"/>
      <c r="C27" s="39"/>
      <c r="D27" s="38"/>
    </row>
    <row r="28" spans="1:4" x14ac:dyDescent="0.25">
      <c r="A28" s="141"/>
      <c r="B28" s="187"/>
      <c r="C28" s="142"/>
      <c r="D28" s="104"/>
    </row>
    <row r="29" spans="1:4" x14ac:dyDescent="0.25">
      <c r="A29" s="96"/>
      <c r="B29" s="188"/>
      <c r="C29" s="39"/>
      <c r="D29" s="38"/>
    </row>
    <row r="30" spans="1:4" x14ac:dyDescent="0.25">
      <c r="A30" s="141"/>
      <c r="B30" s="187"/>
      <c r="C30" s="142"/>
      <c r="D30" s="104"/>
    </row>
    <row r="31" spans="1:4" x14ac:dyDescent="0.25">
      <c r="A31" s="96"/>
      <c r="B31" s="188"/>
      <c r="C31" s="39"/>
      <c r="D31" s="38"/>
    </row>
    <row r="32" spans="1:4" x14ac:dyDescent="0.25">
      <c r="A32" s="96"/>
      <c r="B32" s="188"/>
      <c r="C32" s="39"/>
      <c r="D32" s="38"/>
    </row>
    <row r="33" spans="1:4" x14ac:dyDescent="0.25">
      <c r="A33" s="141"/>
      <c r="B33" s="187"/>
      <c r="C33" s="142"/>
      <c r="D33" s="104"/>
    </row>
    <row r="34" spans="1:4" x14ac:dyDescent="0.25">
      <c r="A34" s="96"/>
      <c r="B34" s="188"/>
      <c r="C34" s="39"/>
      <c r="D34" s="38"/>
    </row>
    <row r="35" spans="1:4" x14ac:dyDescent="0.25">
      <c r="A35" s="141"/>
      <c r="B35" s="187"/>
      <c r="C35" s="142"/>
      <c r="D35" s="104"/>
    </row>
    <row r="36" spans="1:4" x14ac:dyDescent="0.25">
      <c r="A36" s="96"/>
      <c r="B36" s="188"/>
      <c r="C36" s="39"/>
      <c r="D36" s="38"/>
    </row>
    <row r="37" spans="1:4" x14ac:dyDescent="0.25">
      <c r="A37" s="141"/>
      <c r="B37" s="187"/>
      <c r="C37" s="142"/>
      <c r="D37" s="104"/>
    </row>
    <row r="38" spans="1:4" x14ac:dyDescent="0.25">
      <c r="A38" s="96"/>
      <c r="B38" s="188"/>
      <c r="C38" s="39"/>
      <c r="D38" s="38"/>
    </row>
    <row r="39" spans="1:4" x14ac:dyDescent="0.25">
      <c r="A39" s="141"/>
      <c r="B39" s="187"/>
      <c r="C39" s="142"/>
      <c r="D39" s="104"/>
    </row>
    <row r="40" spans="1:4" x14ac:dyDescent="0.25">
      <c r="A40" s="96"/>
      <c r="B40" s="188"/>
      <c r="C40" s="39"/>
      <c r="D40" s="38"/>
    </row>
    <row r="41" spans="1:4" x14ac:dyDescent="0.25">
      <c r="A41" s="141"/>
      <c r="B41" s="187"/>
      <c r="C41" s="142"/>
      <c r="D41" s="104"/>
    </row>
    <row r="42" spans="1:4" x14ac:dyDescent="0.25">
      <c r="A42" s="96"/>
      <c r="B42" s="188"/>
      <c r="C42" s="39"/>
      <c r="D42" s="38"/>
    </row>
    <row r="43" spans="1:4" x14ac:dyDescent="0.25">
      <c r="A43" s="141"/>
      <c r="B43" s="187"/>
      <c r="C43" s="142"/>
      <c r="D43" s="104"/>
    </row>
    <row r="44" spans="1:4" x14ac:dyDescent="0.25">
      <c r="A44" s="96"/>
      <c r="B44" s="188"/>
      <c r="C44" s="39"/>
      <c r="D44" s="38"/>
    </row>
    <row r="45" spans="1:4" x14ac:dyDescent="0.25">
      <c r="A45" s="141"/>
      <c r="B45" s="187"/>
      <c r="C45" s="142"/>
      <c r="D45" s="104"/>
    </row>
    <row r="46" spans="1:4" x14ac:dyDescent="0.25">
      <c r="A46" s="96"/>
      <c r="B46" s="188"/>
      <c r="C46" s="39"/>
      <c r="D46" s="38"/>
    </row>
    <row r="47" spans="1:4" x14ac:dyDescent="0.25">
      <c r="A47" s="141"/>
      <c r="B47" s="187"/>
      <c r="C47" s="142"/>
      <c r="D47" s="104"/>
    </row>
    <row r="48" spans="1:4" x14ac:dyDescent="0.25">
      <c r="A48" s="96"/>
      <c r="B48" s="188"/>
      <c r="C48" s="39"/>
      <c r="D48" s="38"/>
    </row>
    <row r="49" spans="1:4" x14ac:dyDescent="0.25">
      <c r="A49" s="141"/>
      <c r="B49" s="187"/>
      <c r="C49" s="142"/>
      <c r="D49" s="104"/>
    </row>
    <row r="50" spans="1:4" x14ac:dyDescent="0.25">
      <c r="A50" s="96"/>
      <c r="B50" s="188"/>
      <c r="C50" s="39"/>
      <c r="D50" s="38"/>
    </row>
    <row r="51" spans="1:4" x14ac:dyDescent="0.25">
      <c r="A51" s="141"/>
      <c r="B51" s="187"/>
      <c r="C51" s="142"/>
      <c r="D51" s="104"/>
    </row>
    <row r="52" spans="1:4" x14ac:dyDescent="0.25">
      <c r="A52" s="96"/>
      <c r="B52" s="188"/>
      <c r="C52" s="39"/>
      <c r="D52" s="38"/>
    </row>
  </sheetData>
  <mergeCells count="1">
    <mergeCell ref="A6:D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A62"/>
  <sheetViews>
    <sheetView topLeftCell="A7" workbookViewId="0">
      <selection activeCell="A9" sqref="A9:A16"/>
    </sheetView>
  </sheetViews>
  <sheetFormatPr defaultColWidth="9.140625" defaultRowHeight="12.75" x14ac:dyDescent="0.2"/>
  <cols>
    <col min="1" max="1" width="19.5703125" style="1" customWidth="1"/>
    <col min="2" max="16384" width="9.140625" style="1"/>
  </cols>
  <sheetData>
    <row r="1" spans="1:1" x14ac:dyDescent="0.2">
      <c r="A1" s="3" t="s">
        <v>60</v>
      </c>
    </row>
    <row r="2" spans="1:1" x14ac:dyDescent="0.2">
      <c r="A2" s="3" t="s">
        <v>172</v>
      </c>
    </row>
    <row r="3" spans="1:1" x14ac:dyDescent="0.2">
      <c r="A3" s="3" t="s">
        <v>334</v>
      </c>
    </row>
    <row r="4" spans="1:1" x14ac:dyDescent="0.2">
      <c r="A4" s="3" t="s">
        <v>335</v>
      </c>
    </row>
    <row r="6" spans="1:1" x14ac:dyDescent="0.2">
      <c r="A6" s="1" t="s">
        <v>25</v>
      </c>
    </row>
    <row r="7" spans="1:1" x14ac:dyDescent="0.2">
      <c r="A7" s="1" t="s">
        <v>13</v>
      </c>
    </row>
    <row r="9" spans="1:1" x14ac:dyDescent="0.2">
      <c r="A9" s="1" t="s">
        <v>336</v>
      </c>
    </row>
    <row r="10" spans="1:1" x14ac:dyDescent="0.2">
      <c r="A10" s="1" t="s">
        <v>337</v>
      </c>
    </row>
    <row r="11" spans="1:1" x14ac:dyDescent="0.2">
      <c r="A11" s="1" t="s">
        <v>338</v>
      </c>
    </row>
    <row r="12" spans="1:1" x14ac:dyDescent="0.2">
      <c r="A12" s="1" t="s">
        <v>339</v>
      </c>
    </row>
    <row r="13" spans="1:1" x14ac:dyDescent="0.2">
      <c r="A13" s="1" t="s">
        <v>276</v>
      </c>
    </row>
    <row r="14" spans="1:1" x14ac:dyDescent="0.2">
      <c r="A14" s="1" t="s">
        <v>295</v>
      </c>
    </row>
    <row r="15" spans="1:1" x14ac:dyDescent="0.2">
      <c r="A15" s="1" t="s">
        <v>244</v>
      </c>
    </row>
    <row r="16" spans="1:1" x14ac:dyDescent="0.2">
      <c r="A16" s="1" t="s">
        <v>252</v>
      </c>
    </row>
    <row r="18" spans="1:1" x14ac:dyDescent="0.2">
      <c r="A18" s="34">
        <v>0</v>
      </c>
    </row>
    <row r="19" spans="1:1" x14ac:dyDescent="0.2">
      <c r="A19" s="34">
        <v>1</v>
      </c>
    </row>
    <row r="20" spans="1:1" x14ac:dyDescent="0.2">
      <c r="A20" s="34">
        <v>2</v>
      </c>
    </row>
    <row r="21" spans="1:1" x14ac:dyDescent="0.2">
      <c r="A21" s="34">
        <v>3</v>
      </c>
    </row>
    <row r="22" spans="1:1" x14ac:dyDescent="0.2">
      <c r="A22" s="34">
        <v>4</v>
      </c>
    </row>
    <row r="23" spans="1:1" x14ac:dyDescent="0.2">
      <c r="A23" s="34">
        <v>5</v>
      </c>
    </row>
    <row r="25" spans="1:1" x14ac:dyDescent="0.2">
      <c r="A25" s="1" t="s">
        <v>340</v>
      </c>
    </row>
    <row r="26" spans="1:1" x14ac:dyDescent="0.2">
      <c r="A26" s="1" t="s">
        <v>341</v>
      </c>
    </row>
    <row r="27" spans="1:1" x14ac:dyDescent="0.2">
      <c r="A27" s="1" t="s">
        <v>342</v>
      </c>
    </row>
    <row r="30" spans="1:1" x14ac:dyDescent="0.2">
      <c r="A30" s="1" t="s">
        <v>25</v>
      </c>
    </row>
    <row r="31" spans="1:1" x14ac:dyDescent="0.2">
      <c r="A31" s="1" t="s">
        <v>13</v>
      </c>
    </row>
    <row r="32" spans="1:1" x14ac:dyDescent="0.2">
      <c r="A32" s="1" t="s">
        <v>343</v>
      </c>
    </row>
    <row r="35" spans="1:1" x14ac:dyDescent="0.2">
      <c r="A35" s="1" t="s">
        <v>324</v>
      </c>
    </row>
    <row r="36" spans="1:1" x14ac:dyDescent="0.2">
      <c r="A36" s="1" t="s">
        <v>344</v>
      </c>
    </row>
    <row r="39" spans="1:1" x14ac:dyDescent="0.2">
      <c r="A39" s="1" t="s">
        <v>345</v>
      </c>
    </row>
    <row r="40" spans="1:1" x14ac:dyDescent="0.2">
      <c r="A40" s="1" t="s">
        <v>327</v>
      </c>
    </row>
    <row r="41" spans="1:1" x14ac:dyDescent="0.2">
      <c r="A41" s="1" t="s">
        <v>329</v>
      </c>
    </row>
    <row r="42" spans="1:1" x14ac:dyDescent="0.2">
      <c r="A42" s="1" t="s">
        <v>346</v>
      </c>
    </row>
    <row r="45" spans="1:1" x14ac:dyDescent="0.2">
      <c r="A45" s="1" t="s">
        <v>347</v>
      </c>
    </row>
    <row r="46" spans="1:1" x14ac:dyDescent="0.2">
      <c r="A46" s="1" t="s">
        <v>330</v>
      </c>
    </row>
    <row r="47" spans="1:1" x14ac:dyDescent="0.2">
      <c r="A47" s="1" t="s">
        <v>328</v>
      </c>
    </row>
    <row r="48" spans="1:1" x14ac:dyDescent="0.2">
      <c r="A48" s="1" t="s">
        <v>326</v>
      </c>
    </row>
    <row r="51" spans="1:1" x14ac:dyDescent="0.2">
      <c r="A51" s="1" t="s">
        <v>348</v>
      </c>
    </row>
    <row r="52" spans="1:1" x14ac:dyDescent="0.2">
      <c r="A52" s="1" t="s">
        <v>349</v>
      </c>
    </row>
    <row r="55" spans="1:1" x14ac:dyDescent="0.2">
      <c r="A55" s="1" t="s">
        <v>245</v>
      </c>
    </row>
    <row r="56" spans="1:1" x14ac:dyDescent="0.2">
      <c r="A56" s="1" t="s">
        <v>350</v>
      </c>
    </row>
    <row r="57" spans="1:1" x14ac:dyDescent="0.2">
      <c r="A57" s="1" t="s">
        <v>248</v>
      </c>
    </row>
    <row r="60" spans="1:1" x14ac:dyDescent="0.2">
      <c r="A60" s="1" t="s">
        <v>9</v>
      </c>
    </row>
    <row r="61" spans="1:1" x14ac:dyDescent="0.2">
      <c r="A61" s="1" t="s">
        <v>439</v>
      </c>
    </row>
    <row r="62" spans="1:1" x14ac:dyDescent="0.2">
      <c r="A62" s="1" t="s">
        <v>440</v>
      </c>
    </row>
  </sheetData>
  <pageMargins left="0.7" right="0.7" top="0.75" bottom="0.75" header="0.3" footer="0.3"/>
  <pageSetup paperSize="9"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1a75a41-1ce9-43a4-a648-6f5fb8b29373">
      <UserInfo>
        <DisplayName>Brian Oreskov</DisplayName>
        <AccountId>16</AccountId>
        <AccountType/>
      </UserInfo>
    </SharedWithUsers>
    <Billede xmlns="a4f90ff3-857a-4986-882f-99cb9d81c7ca">
      <Url xsi:nil="true"/>
      <Description xsi:nil="true"/>
    </Billed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B474F655E2944482E77A1F612DC2D1" ma:contentTypeVersion="13" ma:contentTypeDescription="Opret et nyt dokument." ma:contentTypeScope="" ma:versionID="6cf7ef1bfcc152c7881ac48c13a4d6fb">
  <xsd:schema xmlns:xsd="http://www.w3.org/2001/XMLSchema" xmlns:xs="http://www.w3.org/2001/XMLSchema" xmlns:p="http://schemas.microsoft.com/office/2006/metadata/properties" xmlns:ns2="a4f90ff3-857a-4986-882f-99cb9d81c7ca" xmlns:ns3="a1a75a41-1ce9-43a4-a648-6f5fb8b29373" targetNamespace="http://schemas.microsoft.com/office/2006/metadata/properties" ma:root="true" ma:fieldsID="c17be37a99aca51126d68912c9e1d787" ns2:_="" ns3:_="">
    <xsd:import namespace="a4f90ff3-857a-4986-882f-99cb9d81c7ca"/>
    <xsd:import namespace="a1a75a41-1ce9-43a4-a648-6f5fb8b293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Billede"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90ff3-857a-4986-882f-99cb9d81c7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Billede" ma:index="16" nillable="true" ma:displayName="Link" ma:format="Hyperlink" ma:internalName="Billed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75a41-1ce9-43a4-a648-6f5fb8b29373"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BA359-CCB6-47D7-867C-6406369DDDBC}">
  <ds:schemaRefs>
    <ds:schemaRef ds:uri="http://schemas.microsoft.com/office/2006/metadata/properties"/>
    <ds:schemaRef ds:uri="http://schemas.microsoft.com/office/infopath/2007/PartnerControls"/>
    <ds:schemaRef ds:uri="d73a22d3-b4a6-4f89-af0b-09f51e4d0e92"/>
    <ds:schemaRef ds:uri="8092a618-aca5-4c7b-949c-e47c43ebda69"/>
  </ds:schemaRefs>
</ds:datastoreItem>
</file>

<file path=customXml/itemProps2.xml><?xml version="1.0" encoding="utf-8"?>
<ds:datastoreItem xmlns:ds="http://schemas.openxmlformats.org/officeDocument/2006/customXml" ds:itemID="{5C117F12-D1FD-421E-B5FF-1AACD5D928C5}"/>
</file>

<file path=customXml/itemProps3.xml><?xml version="1.0" encoding="utf-8"?>
<ds:datastoreItem xmlns:ds="http://schemas.openxmlformats.org/officeDocument/2006/customXml" ds:itemID="{F01860D7-A1B0-4E1B-9691-BA1E47378B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FORSIDE</vt:lpstr>
      <vt:lpstr>Fortegnelse (mapping)</vt:lpstr>
      <vt:lpstr>Fortegnelse (modtagere)</vt:lpstr>
      <vt:lpstr>Risikostyring</vt:lpstr>
      <vt:lpstr>Risikoberegning</vt:lpstr>
      <vt:lpstr>Kontroller</vt:lpstr>
      <vt:lpstr>Databehandleraftaler</vt:lpstr>
      <vt:lpstr>GDPR log</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Fortegnelse, risikoanalyse og kontroller</dc:title>
  <dc:subject>risikostyring og kontroller</dc:subject>
  <dc:creator>Ulrik Holm Nielsen;Gabriel Lars Martiny</dc:creator>
  <cp:keywords/>
  <dc:description/>
  <cp:lastModifiedBy>Ulrik Holm Nielsen</cp:lastModifiedBy>
  <cp:revision/>
  <dcterms:created xsi:type="dcterms:W3CDTF">2015-07-02T11:58:12Z</dcterms:created>
  <dcterms:modified xsi:type="dcterms:W3CDTF">2020-09-15T05:53:32Z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0x010100F0B474F655E2944482E77A1F612DC2D1</vt:lpwstr>
  </property>
</Properties>
</file>